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Forms\Implementation Plans\GPS Tracking &amp; HOS Implementation Plan\"/>
    </mc:Choice>
  </mc:AlternateContent>
  <bookViews>
    <workbookView xWindow="3405" yWindow="1605" windowWidth="11340" windowHeight="6285"/>
  </bookViews>
  <sheets>
    <sheet name="Implementation Plan" sheetId="1" r:id="rId1"/>
    <sheet name="Project Summary Report" sheetId="2" r:id="rId2"/>
  </sheets>
  <definedNames>
    <definedName name="_xlnm._FilterDatabase" localSheetId="0" hidden="1">'Implementation Plan'!$B$33:$B$79</definedName>
    <definedName name="_xlnm.Print_Titles" localSheetId="0">'Implementation Plan'!$1:$3</definedName>
  </definedNames>
  <calcPr calcId="152511"/>
</workbook>
</file>

<file path=xl/calcChain.xml><?xml version="1.0" encoding="utf-8"?>
<calcChain xmlns="http://schemas.openxmlformats.org/spreadsheetml/2006/main">
  <c r="G228" i="1" l="1"/>
  <c r="G222" i="1" l="1"/>
  <c r="G149" i="1"/>
  <c r="G196" i="1"/>
  <c r="G195" i="1"/>
  <c r="G93" i="1"/>
  <c r="G92" i="1"/>
  <c r="G91" i="1"/>
  <c r="G375" i="1"/>
  <c r="G374" i="1"/>
  <c r="G373" i="1"/>
  <c r="G371" i="1"/>
  <c r="G370" i="1"/>
  <c r="G369" i="1"/>
  <c r="G368" i="1"/>
  <c r="G367" i="1"/>
  <c r="G365" i="1"/>
  <c r="G360" i="1"/>
  <c r="G358" i="1"/>
  <c r="G356" i="1"/>
  <c r="G355" i="1"/>
  <c r="G353" i="1"/>
  <c r="G352" i="1"/>
  <c r="G350" i="1"/>
  <c r="G349" i="1"/>
  <c r="G348" i="1"/>
  <c r="G347" i="1"/>
  <c r="G343" i="1"/>
  <c r="G341" i="1"/>
  <c r="G340" i="1"/>
  <c r="G339" i="1"/>
  <c r="G338" i="1"/>
  <c r="G336" i="1"/>
  <c r="G335" i="1"/>
  <c r="G334" i="1"/>
  <c r="G332" i="1"/>
  <c r="G331" i="1"/>
  <c r="G330" i="1"/>
  <c r="G326" i="1"/>
  <c r="G325" i="1"/>
  <c r="G324" i="1"/>
  <c r="G323" i="1"/>
  <c r="G322" i="1"/>
  <c r="G318" i="1"/>
  <c r="G317" i="1"/>
  <c r="G316" i="1"/>
  <c r="G315" i="1"/>
  <c r="G314" i="1"/>
  <c r="G313" i="1"/>
  <c r="G312" i="1"/>
  <c r="G311" i="1"/>
  <c r="G308" i="1"/>
  <c r="G307" i="1"/>
  <c r="G306" i="1"/>
  <c r="G305" i="1"/>
  <c r="G304" i="1"/>
  <c r="G301" i="1"/>
  <c r="G300" i="1"/>
  <c r="G299" i="1"/>
  <c r="G298" i="1"/>
  <c r="G297" i="1"/>
  <c r="G294" i="1"/>
  <c r="G293" i="1"/>
  <c r="G290" i="1"/>
  <c r="G289" i="1"/>
  <c r="G288" i="1"/>
  <c r="G287" i="1"/>
  <c r="G284" i="1"/>
  <c r="G283" i="1"/>
  <c r="G282" i="1"/>
  <c r="G279" i="1"/>
  <c r="G278" i="1"/>
  <c r="G277" i="1"/>
  <c r="G276" i="1"/>
  <c r="G275" i="1"/>
  <c r="G274" i="1"/>
  <c r="G273" i="1"/>
  <c r="G270" i="1"/>
  <c r="G269" i="1"/>
  <c r="G268" i="1"/>
  <c r="G267" i="1"/>
  <c r="G266" i="1"/>
  <c r="G265" i="1"/>
  <c r="G264" i="1"/>
  <c r="G263" i="1"/>
  <c r="G262" i="1"/>
  <c r="G259" i="1"/>
  <c r="G258" i="1"/>
  <c r="G257" i="1"/>
  <c r="G254" i="1"/>
  <c r="G253" i="1"/>
  <c r="G252" i="1"/>
  <c r="G251" i="1"/>
  <c r="G250" i="1"/>
  <c r="G247" i="1"/>
  <c r="G246" i="1"/>
  <c r="G245" i="1"/>
  <c r="G242" i="1"/>
  <c r="G241" i="1"/>
  <c r="G240" i="1"/>
  <c r="G237" i="1"/>
  <c r="G236" i="1"/>
  <c r="G235" i="1"/>
  <c r="G234" i="1"/>
  <c r="G233" i="1"/>
  <c r="G232" i="1"/>
  <c r="G231" i="1"/>
  <c r="G227" i="1"/>
  <c r="G223" i="1"/>
  <c r="G221" i="1"/>
  <c r="G220" i="1"/>
  <c r="G219" i="1"/>
  <c r="G218" i="1"/>
  <c r="G217" i="1"/>
  <c r="G214" i="1"/>
  <c r="G213" i="1"/>
  <c r="G212" i="1"/>
  <c r="G211" i="1"/>
  <c r="G210" i="1"/>
  <c r="G209" i="1"/>
  <c r="G208" i="1"/>
  <c r="G205" i="1"/>
  <c r="G204" i="1"/>
  <c r="G203" i="1"/>
  <c r="G202" i="1"/>
  <c r="G201" i="1"/>
  <c r="G200" i="1"/>
  <c r="G199" i="1"/>
  <c r="G194" i="1"/>
  <c r="G193" i="1"/>
  <c r="G192" i="1"/>
  <c r="G191" i="1"/>
  <c r="G190" i="1"/>
  <c r="G187" i="1"/>
  <c r="G186" i="1"/>
  <c r="G185" i="1"/>
  <c r="G184" i="1"/>
  <c r="G183" i="1"/>
  <c r="G182" i="1"/>
  <c r="G181" i="1"/>
  <c r="G178" i="1"/>
  <c r="G177" i="1"/>
  <c r="G176" i="1"/>
  <c r="G175" i="1"/>
  <c r="G174" i="1"/>
  <c r="G173" i="1"/>
  <c r="G172" i="1"/>
  <c r="G171" i="1"/>
  <c r="G168" i="1"/>
  <c r="G167" i="1"/>
  <c r="G166" i="1"/>
  <c r="G165" i="1"/>
  <c r="G164" i="1"/>
  <c r="G163" i="1"/>
  <c r="G160" i="1"/>
  <c r="G159" i="1"/>
  <c r="G158" i="1"/>
  <c r="G155" i="1"/>
  <c r="G154" i="1"/>
  <c r="G153" i="1"/>
  <c r="G152" i="1"/>
  <c r="G151" i="1"/>
  <c r="G150" i="1"/>
  <c r="G146" i="1"/>
  <c r="G145" i="1"/>
  <c r="G144" i="1"/>
  <c r="G143" i="1"/>
  <c r="G140" i="1"/>
  <c r="G139" i="1"/>
  <c r="G138" i="1"/>
  <c r="G137" i="1"/>
  <c r="G136" i="1"/>
  <c r="G135" i="1"/>
  <c r="G134" i="1"/>
  <c r="G133" i="1"/>
  <c r="G132" i="1"/>
  <c r="G131" i="1"/>
  <c r="G130" i="1"/>
  <c r="G129" i="1"/>
  <c r="G128" i="1"/>
  <c r="G125" i="1"/>
  <c r="G121" i="1"/>
  <c r="G119" i="1"/>
  <c r="G118" i="1"/>
  <c r="G117" i="1"/>
  <c r="G116" i="1"/>
  <c r="G115" i="1"/>
  <c r="G113" i="1"/>
  <c r="G112" i="1"/>
  <c r="G111" i="1"/>
  <c r="G110" i="1"/>
  <c r="G109" i="1"/>
  <c r="G107" i="1"/>
  <c r="G106" i="1"/>
  <c r="G105" i="1"/>
  <c r="G104" i="1"/>
  <c r="G103" i="1"/>
  <c r="G102" i="1"/>
  <c r="G100" i="1"/>
  <c r="G99" i="1"/>
  <c r="G98" i="1"/>
  <c r="G97" i="1"/>
  <c r="G90" i="1"/>
  <c r="G89" i="1"/>
  <c r="G88" i="1"/>
  <c r="G87" i="1"/>
  <c r="G86" i="1"/>
  <c r="G85" i="1"/>
  <c r="G84" i="1"/>
  <c r="G81" i="1"/>
  <c r="G80" i="1"/>
  <c r="G79" i="1"/>
  <c r="G78" i="1"/>
  <c r="G77" i="1"/>
  <c r="G76" i="1"/>
  <c r="G75" i="1"/>
  <c r="G74" i="1"/>
  <c r="G71" i="1"/>
  <c r="G70" i="1"/>
  <c r="G69" i="1"/>
  <c r="G68" i="1"/>
  <c r="G67" i="1"/>
  <c r="G65" i="1"/>
  <c r="G64" i="1"/>
  <c r="G63" i="1"/>
  <c r="G62" i="1"/>
  <c r="G61" i="1"/>
  <c r="G60" i="1"/>
  <c r="G59" i="1"/>
  <c r="G57" i="1"/>
  <c r="G56" i="1"/>
  <c r="G55" i="1"/>
  <c r="G54" i="1"/>
  <c r="G53" i="1"/>
  <c r="G52" i="1"/>
  <c r="G50" i="1"/>
  <c r="G49" i="1"/>
  <c r="G48" i="1"/>
  <c r="G47" i="1"/>
  <c r="G46" i="1"/>
  <c r="G44" i="1"/>
  <c r="G43" i="1"/>
  <c r="G42" i="1"/>
  <c r="G41" i="1"/>
  <c r="G40" i="1"/>
  <c r="G39" i="1"/>
  <c r="G38" i="1"/>
  <c r="G37" i="1"/>
  <c r="G36" i="1"/>
  <c r="G35" i="1"/>
  <c r="G34" i="1"/>
  <c r="G31" i="1"/>
  <c r="G30" i="1"/>
  <c r="G29" i="1"/>
  <c r="G28" i="1"/>
  <c r="G27" i="1"/>
  <c r="G26" i="1"/>
  <c r="G25" i="1"/>
  <c r="G23" i="1"/>
  <c r="G22" i="1"/>
  <c r="G21" i="1"/>
  <c r="G20" i="1"/>
  <c r="G19" i="1"/>
  <c r="G17" i="1"/>
  <c r="G16" i="1"/>
  <c r="G15" i="1"/>
  <c r="G14" i="1"/>
  <c r="G13" i="1"/>
  <c r="G12" i="1"/>
  <c r="G11" i="1"/>
  <c r="G10" i="1"/>
  <c r="G9" i="1"/>
  <c r="G8" i="1"/>
  <c r="D13" i="2" l="1"/>
  <c r="G17" i="2"/>
  <c r="B17" i="2" s="1"/>
  <c r="F17" i="2"/>
  <c r="E17" i="2"/>
  <c r="D17" i="2"/>
  <c r="G15" i="2"/>
  <c r="B15" i="2" s="1"/>
  <c r="F15" i="2"/>
  <c r="E15" i="2"/>
  <c r="D15" i="2"/>
  <c r="G14" i="2"/>
  <c r="B14" i="2" s="1"/>
  <c r="F14" i="2"/>
  <c r="E14" i="2"/>
  <c r="D14" i="2"/>
  <c r="G13" i="2"/>
  <c r="B13" i="2" s="1"/>
  <c r="F13" i="2"/>
  <c r="E13" i="2"/>
  <c r="G7" i="2"/>
  <c r="B7" i="2" s="1"/>
  <c r="F7" i="2"/>
  <c r="E7" i="2"/>
  <c r="D7" i="2"/>
  <c r="A14" i="2"/>
  <c r="A13" i="2"/>
  <c r="C15" i="2" l="1"/>
  <c r="C14" i="2"/>
  <c r="C13" i="2"/>
  <c r="C17" i="2" l="1"/>
  <c r="A17" i="2"/>
  <c r="A16" i="2"/>
  <c r="A15" i="2"/>
  <c r="A12" i="2"/>
  <c r="A11" i="2"/>
  <c r="A10" i="2"/>
  <c r="A9" i="2"/>
  <c r="A8" i="2"/>
  <c r="A7" i="2"/>
  <c r="D12" i="2" l="1"/>
  <c r="E12" i="2"/>
  <c r="G16" i="2"/>
  <c r="B16" i="2" s="1"/>
  <c r="F16" i="2"/>
  <c r="E16" i="2"/>
  <c r="D16" i="2"/>
  <c r="D11" i="2"/>
  <c r="G10" i="2"/>
  <c r="B10" i="2" s="1"/>
  <c r="F10" i="2"/>
  <c r="E10" i="2"/>
  <c r="D10" i="2"/>
  <c r="G9" i="2"/>
  <c r="B9" i="2" s="1"/>
  <c r="F9" i="2"/>
  <c r="E9" i="2"/>
  <c r="D9" i="2"/>
  <c r="D8" i="2"/>
  <c r="D18" i="2" l="1"/>
  <c r="E2" i="2"/>
  <c r="G4" i="2"/>
  <c r="G3" i="2"/>
  <c r="G12" i="2"/>
  <c r="F12" i="2"/>
  <c r="G11" i="2"/>
  <c r="B11" i="2" s="1"/>
  <c r="E11" i="2"/>
  <c r="F11" i="2"/>
  <c r="G8" i="2"/>
  <c r="B8" i="2" s="1"/>
  <c r="E8" i="2"/>
  <c r="F8" i="2"/>
  <c r="F18" i="2" l="1"/>
  <c r="G18" i="2"/>
  <c r="E18" i="2"/>
  <c r="B12" i="2"/>
  <c r="C16" i="2"/>
  <c r="C9" i="2"/>
  <c r="C11" i="2"/>
  <c r="C10" i="2"/>
  <c r="C8" i="2"/>
  <c r="C12" i="2" l="1"/>
  <c r="B18" i="2"/>
  <c r="C18" i="2" s="1"/>
  <c r="C7" i="2"/>
</calcChain>
</file>

<file path=xl/sharedStrings.xml><?xml version="1.0" encoding="utf-8"?>
<sst xmlns="http://schemas.openxmlformats.org/spreadsheetml/2006/main" count="1050" uniqueCount="424">
  <si>
    <t>Date Scheduled</t>
  </si>
  <si>
    <t>Date Completed</t>
  </si>
  <si>
    <t>Resources</t>
  </si>
  <si>
    <t>Customer Name:</t>
  </si>
  <si>
    <t>Sales, Customer</t>
  </si>
  <si>
    <t>Install Coordinator</t>
  </si>
  <si>
    <t>Installer, Support</t>
  </si>
  <si>
    <t>Customer</t>
  </si>
  <si>
    <t>Preparation for GPSI Install</t>
  </si>
  <si>
    <t>Installation Begins</t>
  </si>
  <si>
    <t>Installer</t>
  </si>
  <si>
    <t>Installation Verification</t>
  </si>
  <si>
    <t>Install Coordinator audits installation and identifies any remaining items to be accomplished (e.g., total installed vs. vehicle list, units not installed, vehicles unavailable) and communicates to Customer.</t>
  </si>
  <si>
    <t>Install Coordinator begins coordinating any follow up installation work required.</t>
  </si>
  <si>
    <t>Installation Complete</t>
  </si>
  <si>
    <t>Kick-Off Meeting</t>
  </si>
  <si>
    <t>Note: Hierarchy Vehicle Groups is an advanced way to organize vehicles and requires set up assistance. It is to be used for the organization of vehicles for fleets over 100 that have sophisticated needs. This includes using API's to move vehicles, custom report groups, scheduled report/alerts distribution lists, and escalating alerts. Note: The majority mid-market and small business Customers will be satisfied using Vehicle Groups. Customers utilizing Hierarchy may also occasionally use Vehicle groups, because they are quick to set up, for specific needs like wanting to see unrelated vehicles grouped together.</t>
  </si>
  <si>
    <t>Add and assign vehicles.</t>
  </si>
  <si>
    <t>Create vehicle groups.</t>
  </si>
  <si>
    <t>Set vehicle group permissions.</t>
  </si>
  <si>
    <t>Register new vehicle.</t>
  </si>
  <si>
    <t>Edit vehicle details.</t>
  </si>
  <si>
    <t>Manage map icons.</t>
  </si>
  <si>
    <t>Create new users.</t>
  </si>
  <si>
    <t>Set access permissions.</t>
  </si>
  <si>
    <t>Set menu permissions.</t>
  </si>
  <si>
    <t>Create a new dashboard.</t>
  </si>
  <si>
    <t>Set dashboard configurations/edit options.</t>
  </si>
  <si>
    <t>Save a dashboard and assign to tabs.</t>
  </si>
  <si>
    <t>Create new drivers.</t>
  </si>
  <si>
    <t>Create driver groups.</t>
  </si>
  <si>
    <t>To explore options, go to "Account" tab, and select Manage Vehicles, Drivers, or Users. Select the option to "Update/export items using a spreadsheet" to see choices. There are spreadsheet examples for each upload that the Customer can use as a template.</t>
  </si>
  <si>
    <t>i. Scheduled Reports</t>
  </si>
  <si>
    <t>Recommend scheduled reports to be set based on Customer's goals and KPIs.</t>
  </si>
  <si>
    <t>Customer determines which reports to schedule and frequency, by type per user/location in line with goals.</t>
  </si>
  <si>
    <t>j. Alerts</t>
  </si>
  <si>
    <t>Recommend alerts to be set based on Customer's goals and KPIs.</t>
  </si>
  <si>
    <t>Customer determines which alerts to schedule and notification frequency, by type per user/location in line with goals.</t>
  </si>
  <si>
    <t>Customer determines distribution list for alerts, including vehicle group and users to receive.</t>
  </si>
  <si>
    <t>k. Landmarks</t>
  </si>
  <si>
    <t>Provide an overview of Landmarks to Customer.</t>
  </si>
  <si>
    <t>Provide spreadsheet template to Customer.</t>
  </si>
  <si>
    <t>Customer provides spreadsheet with Landmark addresses.</t>
  </si>
  <si>
    <t>Add Landmarks via spreadsheet upload, and create landmark groups.</t>
  </si>
  <si>
    <t>Add landmark attributes.</t>
  </si>
  <si>
    <t>Customer to provide list of vehicles requiring fuel card integration.</t>
  </si>
  <si>
    <t>Customer to provide signed approval form for data transmission.</t>
  </si>
  <si>
    <t>Provide an overview of APIs (Application Programming Interface) capabilities to Customer. GPS Insight provides a V2 API for accessing and modifying data directly from your server to ours without the use of our web interfaces. Customers have long been able to use Web APIs to request data from GPS Insight. We provide such Web Services in SOAP and REST formats. We recommend that Customer's developers meet with GPS Insight support prior to utilizing the APIs to discuss specifics.</t>
  </si>
  <si>
    <t>Tools</t>
  </si>
  <si>
    <t>Not Started</t>
  </si>
  <si>
    <t>In Progress</t>
  </si>
  <si>
    <t>Complete</t>
  </si>
  <si>
    <t>N/A</t>
  </si>
  <si>
    <t>GPS Insight Implementation Project Summary Report</t>
  </si>
  <si>
    <t>Area</t>
  </si>
  <si>
    <t>Total:</t>
  </si>
  <si>
    <t>Start Date:</t>
  </si>
  <si>
    <t>End Date:</t>
  </si>
  <si>
    <t>Tasks to Complete</t>
  </si>
  <si>
    <t>% Complete</t>
  </si>
  <si>
    <t>Deactivate a device.</t>
  </si>
  <si>
    <t>Status</t>
  </si>
  <si>
    <t xml:space="preserve">a. Hierarchy </t>
  </si>
  <si>
    <t>b. Vehicle Groups</t>
  </si>
  <si>
    <t>Preferred installation vendor installs, verifies and registers devices. If needed, GPSI Tech Support will also be available to verify and register devices.</t>
  </si>
  <si>
    <t xml:space="preserve">If a vehicle does not arrive to a scheduled appointment Preferred installation vendor will email GPSIAM, Installation Coordinator, key customer personal involved (Customer Deployment Project Manager) asking customer if the vehicle can be traveled to the next install location in the technicians route. </t>
  </si>
  <si>
    <t xml:space="preserve">If the vehicle cannot be made available, the vehicle will be flagged for follow-up and after completion of the initial roll-out all follow-up vehicles will be combined and placed into a new spreadsheet which is then sent to the key customer personal involved (Customer Deployment Project Manager) for updated install location and site contact information. </t>
  </si>
  <si>
    <t>Contract Execution Date:</t>
  </si>
  <si>
    <t>GPSI to send example of invoice to Customer Accounting for Customer approval.</t>
  </si>
  <si>
    <t>Customer to send example Purchase order for GPSI approval.</t>
  </si>
  <si>
    <t xml:space="preserve">Customer  </t>
  </si>
  <si>
    <t>Implementation Deadline Date:</t>
  </si>
  <si>
    <t>GPSI Installer creates installation route with installation dates and times; first install date will be 1.5-2 weeks from this day if possible</t>
  </si>
  <si>
    <t>Customer to Create hierarchy(s).</t>
  </si>
  <si>
    <t>Customer signs off on Self-Install Terms and Conditions.</t>
  </si>
  <si>
    <t>Installation Terms and Conditions signed by Customer if doing third party install.</t>
  </si>
  <si>
    <t>GPSI Sales creates Estimate for device orders. This is sent to customer for approval.</t>
  </si>
  <si>
    <t>GPSI Installer emails updated spreadsheet with install site scheduled dates and times to Customer and Installs.</t>
  </si>
  <si>
    <t>This section applies to Self-Install Only:</t>
  </si>
  <si>
    <t>Landmarks: Discuss and show how to add landmarks to tree nodes.</t>
  </si>
  <si>
    <t>Alerts: Set up notification attributes for alerts.</t>
  </si>
  <si>
    <t>Reports: Create custom report groups.</t>
  </si>
  <si>
    <t>a. Account Set Up Overview</t>
  </si>
  <si>
    <t>b. Installation Overview</t>
  </si>
  <si>
    <t>c. Integration Overview</t>
  </si>
  <si>
    <t>Hierarchy permissions: Add permission to edit the Hierarchy to users.</t>
  </si>
  <si>
    <r>
      <t xml:space="preserve">Vehicles: Add and assign vehicles. </t>
    </r>
    <r>
      <rPr>
        <i/>
        <sz val="9"/>
        <rFont val="Calibri"/>
        <family val="2"/>
        <scheme val="minor"/>
      </rPr>
      <t>Note: The assignment of vehicles will be an ongoing task as vehicles are installed and added to the system. Can be performed manually or via spreadsheet upload.</t>
    </r>
  </si>
  <si>
    <t>Provide training on Vehicle Groups to Customer. See training topics below:</t>
  </si>
  <si>
    <t xml:space="preserve">1. Contract &amp; Invoicing </t>
  </si>
  <si>
    <t>2. Project Initiation</t>
  </si>
  <si>
    <t>Sales</t>
  </si>
  <si>
    <t>Due Date</t>
  </si>
  <si>
    <t>Verify invoicing process is acceptable to GPSI Accounting and Customer Accounting.</t>
  </si>
  <si>
    <t>3. Pre-Order (Applies to Paid Install Only)</t>
  </si>
  <si>
    <t>4. Order</t>
  </si>
  <si>
    <t xml:space="preserve">e. Attributes </t>
  </si>
  <si>
    <t>f. Users</t>
  </si>
  <si>
    <t>g. Dashboards</t>
  </si>
  <si>
    <t>h. Drivers</t>
  </si>
  <si>
    <t xml:space="preserve">Provide an overview on Account set up (see Section 6 for Account set up steps and topics) and request whoever is responsible for setting up the account take Training Courses 1 and 2. Register the Admin user for the Training courses or schedule live training if needed. </t>
  </si>
  <si>
    <t>Fulfillment</t>
  </si>
  <si>
    <t xml:space="preserve">Send Customer Integration document and link to API site. </t>
  </si>
  <si>
    <t>Show Customer available webhooks.</t>
  </si>
  <si>
    <t>Installer, Customer</t>
  </si>
  <si>
    <t>Customer will be responsible for adding attributes for Departments as needed.</t>
  </si>
  <si>
    <t xml:space="preserve">Hierarchy.  </t>
  </si>
  <si>
    <t>Vehicle.</t>
  </si>
  <si>
    <t>Driver.</t>
  </si>
  <si>
    <t>Landmark.</t>
  </si>
  <si>
    <t>Provide training and overview on Attributes. See training topics below:</t>
  </si>
  <si>
    <t>Provide training and an overview of Manage Vehicles. See training topics below:</t>
  </si>
  <si>
    <t>Provide training and overview on Spreadsheet Upload and Export to Customer.</t>
  </si>
  <si>
    <t>Users: Add and assign users to Hierarchy Nodes. Show how to set up and administer Department User Admins.</t>
  </si>
  <si>
    <t>Assign hierarchy/vehicles/groups/drivers to users manually and via spreadsheet upload.</t>
  </si>
  <si>
    <t>GPSI will provide Customer with a spreadsheet for assigning dashboards to users</t>
  </si>
  <si>
    <t>GPSI will assign the dashboards to users via spreadsheet upload</t>
  </si>
  <si>
    <t>Provide training and overview on Dashboards. See training topics below:</t>
  </si>
  <si>
    <t>Provide training and an overview of Drivers to Customer.</t>
  </si>
  <si>
    <t>Set Driver Alert method (email/text)</t>
  </si>
  <si>
    <t>Assist Customer in scheduling initial reports. Performance, Speed, Idle, Fleet Utilization.</t>
  </si>
  <si>
    <t>Provide an overview of alerts to Customer, including alert options, settings, and recommendations. Discuss overall Reports and Alerts strategy, where they receive the reports via email phase 1, then schedule alerts phase 2. Alerts should be set with a specific action in mind when the individual receives the alert.</t>
  </si>
  <si>
    <t>Assist Customer in setting up initial alerts. Switch alerts: Power loss and Battery voltage for phase 1.</t>
  </si>
  <si>
    <t xml:space="preserve">Customer determines distribution list for reports, including vehicle group and users to receive. </t>
  </si>
  <si>
    <t>c. Vehicles</t>
  </si>
  <si>
    <t>d. Spreadsheet Upload</t>
  </si>
  <si>
    <t>a. Contract &amp; Handoff</t>
  </si>
  <si>
    <t xml:space="preserve">b. Invoicing </t>
  </si>
  <si>
    <t xml:space="preserve">Contract Execution should be complete. </t>
  </si>
  <si>
    <t xml:space="preserve">Total Device Count:                </t>
  </si>
  <si>
    <t>Total Asset Count:</t>
  </si>
  <si>
    <t>Accessories:</t>
  </si>
  <si>
    <t xml:space="preserve">GPSI Fulfillment begins shipping orders via standard FedEx 2 Day Air. </t>
  </si>
  <si>
    <t xml:space="preserve">One to two business days prior to each schedule locations appointment the Preferred installation vendor will reach out to the site contact in the spreadsheet to remind them of the schedule appointment, number of techs arriving, and number of vehicle they expect to touch per day while they’re onsite. </t>
  </si>
  <si>
    <r>
      <t xml:space="preserve">Drivers: Add and assign drivers to Hierarchy tree nodes. </t>
    </r>
    <r>
      <rPr>
        <i/>
        <sz val="9"/>
        <rFont val="Calibri"/>
        <family val="2"/>
        <scheme val="minor"/>
      </rPr>
      <t>Note: Drivers must be assigned to Hierarchies and/or Driver Groups in order for customers to see driver based reports.</t>
    </r>
  </si>
  <si>
    <t>Attributes: Discuss attributes in relation to Hierarchy email alerts and reports.</t>
  </si>
  <si>
    <t>Assign/Change Hierarchy membership.</t>
  </si>
  <si>
    <t>Customer to determine standard, generic user types and set menu/access permissions and dashboard for each generic user. Example: Advanced Admin, Basic User, Dispatcher. Then, clone generic users for all users.</t>
  </si>
  <si>
    <t>Create access permission templates and assign to users via spreadsheet upload</t>
  </si>
  <si>
    <t>Provide Customer with Alerts and Reports Strategy document and review with them.</t>
  </si>
  <si>
    <t>Report distribution lists can be sent through Hierarchy Attributes or to a user entered email address. If Hierarchy Attributes are going to be used, the Email addresses need to be added to the Distribution Attribute (which will need to be created) for each node.</t>
  </si>
  <si>
    <t>Alert distribution lists can be sent through Hierarchy Attributes or to a user entered email address. If Hierarchy Attributes are going to be used, the Email addresses need to be added to the Distribution Attribute (which will need to be created) for each node.</t>
  </si>
  <si>
    <t>Determine who should attend account reviews with Customer. Recommend all upper management, department heads attend.</t>
  </si>
  <si>
    <t>a. Fuel Card Integration</t>
  </si>
  <si>
    <t xml:space="preserve">c. Other </t>
  </si>
  <si>
    <t xml:space="preserve">d. GIS Integration </t>
  </si>
  <si>
    <t>b. Webhooks</t>
  </si>
  <si>
    <t>Provide an overview of Webhook capabilities to Customer. Webhooks are a simple way to get events in our system (such as a vehicle reporting, or a vehicle entering a landmark, or a driver being assigned) pushed to your system. We push data by making an HTTP POST to a URL that you have configured with us for an event.</t>
  </si>
  <si>
    <t>Verify Customer telematics goals and develop alerts/reports plan.</t>
  </si>
  <si>
    <t xml:space="preserve">Customer to define contacts in each department for account set up and the Fleet manager in each Department. Customer is responsible for pulling in and coordinating with department contacts for training/account set up as needed. </t>
  </si>
  <si>
    <t xml:space="preserve">We ship everything FedEx 2 day by default. Verify that is acceptable to customer. </t>
  </si>
  <si>
    <t xml:space="preserve"> GPSI Installs assess Vehicle List and provides device recommendations.</t>
  </si>
  <si>
    <t xml:space="preserve">Determine integration timeline and deadlines. </t>
  </si>
  <si>
    <t xml:space="preserve">Customer emails spreadsheet to all site contacts to make them aware of their upcoming appointments. Any install changes must be handled internally by Customer and authorized by GPSI Installer; to include moving of hardware from one location to another. </t>
  </si>
  <si>
    <t>Installer registers the installed vehicles in the GPS Insight Portal. (Vehicles may take up to 24 hours to be viewed in GPS Insight system.)</t>
  </si>
  <si>
    <t>GPSI Support verifies device reporting.</t>
  </si>
  <si>
    <t>Provide Customer with Fuel card integration list and data authorization information.</t>
  </si>
  <si>
    <t>Determine travel schedule for visits to Customer site.</t>
  </si>
  <si>
    <t xml:space="preserve">Provide Customer with Device Health Analysis at least twice a year. </t>
  </si>
  <si>
    <t xml:space="preserve">Show Customer how to perform their own Device Health Analysis using the Performance Report. </t>
  </si>
  <si>
    <t>Sales, Account Manager, Customer</t>
  </si>
  <si>
    <t>Account Manager to provide implementation plan to customer if needed. Determine if any other documents are required.</t>
  </si>
  <si>
    <t>Account Manager</t>
  </si>
  <si>
    <t>Meeting between Customer Fleet Project Manager, Customer Accounting, GPSI Sales, GPSI Accounting, GPSI Install Coordinator, GPSI Account Manager to determine invoicing process and requirements.</t>
  </si>
  <si>
    <t>Sales, Account Manager, Customer Accounting, GPSI Accounting</t>
  </si>
  <si>
    <t>GPSI Sales or Account Manager</t>
  </si>
  <si>
    <t>Kick-off call with the Customer and Account Manager. Customer identifies key contacts and provides contact information: Fleet Project Manager, Installation Manager, Department contacts, Fleet manager(s), Training Coordinator, etc.</t>
  </si>
  <si>
    <t>Customer, Sales, Account Manager</t>
  </si>
  <si>
    <t>Account Manager, Customer</t>
  </si>
  <si>
    <t>Account Manager to discuss and review implementation schedule with Fleet Project Manager. Gain understanding on any time constraints.</t>
  </si>
  <si>
    <t>Customer to determine order of department implementation and notify Account Manager.</t>
  </si>
  <si>
    <t>Account Manager, Customer, Install Coordinator</t>
  </si>
  <si>
    <t>If self-install is chosen, Account Manager sends install guides/video links to Customer. Account Manager verifies Customer has viewed video/materials and is comfortable performing the installation. If not, Account Manager schedules call with Customer, and Installation team adds any clarity that is needed.</t>
  </si>
  <si>
    <t>Account Manager sends Vehicle List template to Customer.</t>
  </si>
  <si>
    <t>Customer provides Vehicle List to Account Manager include (per vehicle) the following: Vehicle Label, VIN #, Year, Make, Model, Department, Add ons: (PTO, Driver ID), Install Location address/contact info, Full Ship to Address/contact info.</t>
  </si>
  <si>
    <t>Account Manager, Install Coordinator</t>
  </si>
  <si>
    <t>If applicable, GPSI Installs provides recommendations on unit type/installation method to Account Manager for Customer.</t>
  </si>
  <si>
    <t>Account Manager sends "Welcome Email" to Customer via Clearslide templates which includes links to resources and training.</t>
  </si>
  <si>
    <t>Install Coordinator communicates to Customer and Account Manager that installation is complete</t>
  </si>
  <si>
    <t>Account Manager to provide training on Hierarchy to Customer. See training topics below:</t>
  </si>
  <si>
    <t>Account Manager to send Hierarchy Overview document to Customer.</t>
  </si>
  <si>
    <t>Account Manager to review Hierarchy structure and trees. Make recommendations if appropriate.</t>
  </si>
  <si>
    <t>Account Manager to send User Hierarchy Overview document to Fleet Project Manager.</t>
  </si>
  <si>
    <t>Account Manager to send Spreadsheet Upload document to Customer.</t>
  </si>
  <si>
    <t>Account Manager will provide a spreadsheet of required user information to Customer. Spreadsheet includes: Username, Full Name, email, Time zone, Vehicle Hierarchy permission, Landmark Groups, Menu and Access permission, User Hierarchy permission</t>
  </si>
  <si>
    <t>Account Manager to contact Support for next steps.</t>
  </si>
  <si>
    <t>GPS Account Manager to add Integration project here.</t>
  </si>
  <si>
    <t>Account Manager, Sales Engineer</t>
  </si>
  <si>
    <t xml:space="preserve">Determine communication path for any device issues or system questions/requests. Recommend all device questions are sent to support via email with Account Manager cc'd, and all System related questions are sent/called into Account Manager. Determine if Customer would like to be cc'd on all Support cases. </t>
  </si>
  <si>
    <t>GPSI Sales Engineer will coordinate GIS Integration with Customer.</t>
  </si>
  <si>
    <t>Customer approves Estimate.</t>
  </si>
  <si>
    <t>a. Customer Meetings</t>
  </si>
  <si>
    <t>Sales to introduce Customer to assigned Account Manager.</t>
  </si>
  <si>
    <t>b. APIs</t>
  </si>
  <si>
    <t>Access APIs at: http://gpsinsight.com/apidocs</t>
  </si>
  <si>
    <t>Customer, Account Manager</t>
  </si>
  <si>
    <t>Discuss invoicing process. If POs are being reissued, determine frequency, discuss new PO creation process and schedule. Determine who we need to contact if a PO is exhausted, who issues the PO, and how long it takes for the PO to be issued.</t>
  </si>
  <si>
    <t>Account Manager will be providing a biweekly installation/project update to customer, installs and GPSI Sales. Show Customer example of update.</t>
  </si>
  <si>
    <t>Account Manager/Sales to send customer Vehicle List and provide overview of required information.</t>
  </si>
  <si>
    <t>Discuss ongoing Device maintenance program, invoicing process and requirements.</t>
  </si>
  <si>
    <t>"Help Center" in Customer's portal</t>
  </si>
  <si>
    <t>Installation Meeting for Account Manager, GPSI Installation Coordinator and Customer Fleet Project Manager to set installation expectations, discuss vehicle availability, special wiring/mounting instructions, PPEs, site restrictions/access, and identify installation deployment type (assembly line, staged vehicles, etc.), vehicle keys.</t>
  </si>
  <si>
    <t xml:space="preserve">Discuss post installation Device Maintenance program requirements and provide recommendations regarding GPSI tools, processes, and invoicing. </t>
  </si>
  <si>
    <t xml:space="preserve">Customer Accounting begins process to create the two POs; by Department one for Installation and Hardware and another for Service. </t>
  </si>
  <si>
    <t>Installs updates the spreadsheet with the two POs for every vehicle and emails the updated spreadsheet to GPSI Sales for Sales Order creation purposes. *Units will not ship without both POs*</t>
  </si>
  <si>
    <t xml:space="preserve">Device Maintenance </t>
  </si>
  <si>
    <t>Once GPS devices are installed there is maintenance that is required on the Customer's part to verify device performance. This includes identifying potential device issues and arranging for service to vehicles for troubleshooting and repair.  There are tools available within the GPS Insight Application that customers should use to proactively manage their fleet and devices. We recommend the Customer Fleet Manager, and whomever else is responsible for ensuring the vehicle are running and devices are working correctly, be notified should a vehicle or device need attention. Please see below for the tools we recommend Customers should use and details regarding each.</t>
  </si>
  <si>
    <t xml:space="preserve">Performance Report scheduled to be delivered weekly to Account Manager and Customer. The Performance report will help Customers quickly identify vehicles that need attention.
a. Use this report to see how long vehicles have been stopped and it also shows the last time the device reported. 
b.  “Days Stopped" filter will show vehicles that have been stopped for longer than an acceptable period.
c. “Last Reported” filter will show devices that have not reported recently and may be disconnected from power. 
d. "Battery Voltage" filter will highlight all vehicles that have batteries below a certain threshold to be proactive about potential device issues. </t>
  </si>
  <si>
    <t xml:space="preserve">Battery Voltage Alert set. This will alert when the battery of the vehicle drops below 11.8. Recommend that Customer turns on vehicle or changes battery. </t>
  </si>
  <si>
    <t>External Power Lost Alert set. Most GPS devices have short backup batteries and this is a last gasp alert that happens when the device loses external power from vehicle. This alert is great to let Customers  know when a battery died or a device has been potentially tampered with or accidentally unplugged.</t>
  </si>
  <si>
    <t>a. Project Updates</t>
  </si>
  <si>
    <t>GPS Insight Account Manager will provide customer with biweekly updates during the implementation regarding the implementation progress. This update will include installation, account set up, integration, and training status.</t>
  </si>
  <si>
    <t>c. Device Health</t>
  </si>
  <si>
    <t xml:space="preserve">Determine Purchasing mechanism and invoicing process. </t>
  </si>
  <si>
    <t>Determine integration work that may be required, such as; APIs, Webhooks, Fuel Card, or GIS. See Integration section for more information.</t>
  </si>
  <si>
    <t>5. Installation</t>
  </si>
  <si>
    <t xml:space="preserve">Review post installation Device Maintenance program and provide recommendations regarding GPSI tools, processes, and invoicing. </t>
  </si>
  <si>
    <t xml:space="preserve">GPSI will provide Customer with an overview of User Planning (Help Center) and Permissions (Access and Menu), Dashboards and Templates, Cloning, User Hierarchy Permission assignment. </t>
  </si>
  <si>
    <t>Provide Customer with template(s) showing dashboard recommendations from Help Center. Customer to Determine default dashboards per user level and type.</t>
  </si>
  <si>
    <t xml:space="preserve">Provide an overview of scheduled reports to Customer, including scheduled report options, schedule, and settings. Discuss overall Reports and Alerts strategy, where they receive the reports via email phase 1, then schedule alerts phase 2. </t>
  </si>
  <si>
    <t>Review Landmark Mass Update in the portal.</t>
  </si>
  <si>
    <t xml:space="preserve">Access Webhooks: For details on accessing Webhooks please visit: https://portal.gpsinsight.com/user/webhooks.php.  </t>
  </si>
  <si>
    <t xml:space="preserve">Show New Feature section in Help Center and include in user training meeting. Set a schedule for communicating New Features to Customer. </t>
  </si>
  <si>
    <t>Product</t>
  </si>
  <si>
    <t>Determine which type of installation will be performed:
1. Third party installer - GPSI Coordinated
2. Self-Install</t>
  </si>
  <si>
    <t>GPS</t>
  </si>
  <si>
    <t>GPS/HOS</t>
  </si>
  <si>
    <t>Sales and Account Manager to review ELD Support Tools in KB to prepare for HOS of Implementation.</t>
  </si>
  <si>
    <t>HOS</t>
  </si>
  <si>
    <t>https://kb.gpsinsight.com/eld-support-tools/</t>
  </si>
  <si>
    <t>Sales, Account Manager</t>
  </si>
  <si>
    <t xml:space="preserve">Sales to send the customer the "HOS Customer Worksheet" provide the information needed for customer account setup. </t>
  </si>
  <si>
    <t>https://help.gpsinsight.com/best-practice/hos-customer-worksheet/</t>
  </si>
  <si>
    <t>Customer to send the completed "HOS Customer Worksheet" back to Sales.</t>
  </si>
  <si>
    <t xml:space="preserve">Sales to Initiate GPS Insight/HOS account setup in NS. See "Linked Account Setup" in KB. </t>
  </si>
  <si>
    <t>https://kb.gpsinsight.com/linked-account-setup/</t>
  </si>
  <si>
    <t>Support to send HOS request for ISE account association in NS, and complete final account setup. See "ISE Account Association" and "Internal Account Setup" in KB.</t>
  </si>
  <si>
    <t>Support</t>
  </si>
  <si>
    <t>Sales and Account Manager will receive verification HOS Request Status is "Completed" from GPSI Support.</t>
  </si>
  <si>
    <t>Account Manager to verify HOS functionality is accessible through portal on Admin Account. Click "More" tab and verify following menu items listed: 
1. Hours of Service
2. HOS Driving Availability
3. Driver-Vehicle Inspection Report
4. Confirm ELD Filter is available on Manage Vehicles Page
(If HOS functionality not available through GPSI Portal, Account Manager to make available through Account&gt; Manage users&gt;Menu-access&gt;Custom then click the Hours of Service, HOS Driving, Driver-Vehicle Report for specific Users.)</t>
  </si>
  <si>
    <t>c. HOS Setup</t>
  </si>
  <si>
    <t>Kick-off email sent to Customer with links to Implementation plan, HOS Help, GPSI Help, vehicle list and training.</t>
  </si>
  <si>
    <t>Account Manager to provide an overview of GPSI Account Management and our role to Customer Fleet Project Manager. GPSI can provide the tools to manage fleet compliance to the ELD Mandate but the customer is ultimately responsible for that management of their HOS program and compliance.</t>
  </si>
  <si>
    <t xml:space="preserve">Account Manager to send customer User, Driver, and Location templates outlining the information the customer needs to add into the GPSI HOS Application. Include column with user credentials including whether a driver or user or both. </t>
  </si>
  <si>
    <t>https://help.gpsinsight.com/training-courses/</t>
  </si>
  <si>
    <t xml:space="preserve">Review Help Center Resources for HOS Account setup, Support, Training etc. Request whoever is responsible for setting up the account take HOS Training Courses. </t>
  </si>
  <si>
    <t xml:space="preserve">Review Help Center Resources for GPS Account setup, Support, Training etc. Request whoever is responsible for setting up the account take GPS Training Courses. </t>
  </si>
  <si>
    <t>Provide an overview of the installation process:
1. Devices shipped to install location 
2. Packing/assembly specifics 
3. Installation of GPSI-4000 and ELD-2000 Tablet connected
4. Installation verification 
5. ELD Tablet Provisioning
6. Vehicle registration (Installs must be called in to GPSI Support)
Recommend install is performed during GPSI Support business hours 5 AM-6 PM. If not during normal hours, GPSI Support Manager must be notified to ensure proper coverage.</t>
  </si>
  <si>
    <t>Customer are strongly recommended to test drive all vehicles immediately following installation to verify odometer and speed data is populating correctly in the HOS application.</t>
  </si>
  <si>
    <t>https://kb.gpsinsight.com/eld-support-tools/#ipt_kb_toc_11527_6</t>
  </si>
  <si>
    <t xml:space="preserve">Warranty requires that install verification is performed after each installation by calling 866-477-4321 x2 while the installer is at the vehicle. Registration will be handled by GPSI Support at that time. ELD-2000 Tablet is under warrantee for 1 year. </t>
  </si>
  <si>
    <t>Provide an overview about GPSI integration capabilities such as APIs, Webhooks, fuel cards etc. HOS Integration functionality will increase as the GPSI HOS evolves and those updates will be communicated to the Customer.</t>
  </si>
  <si>
    <t xml:space="preserve">Customer emails Installs a vetted vehicle list to include (per vehicle) the following: Vehicle Label, VIN #, Year, Make, Model, Department, Install Address, Install Contact info (Name, Phone Number, Email Address), Full Ship to Address and Ship to Contact Info (Name, Phone Number, Email Address). </t>
  </si>
  <si>
    <t>It is recommended that Sales uses the KB Tool "Find a Device" to determine appropriate device type, cables and add-ons based on vehicle year/make/model to create Order. Sales sends the completed Vehicle List to Installs/Sales Engineer for review. Certain vehicles, such as 16 Pin Mack Trucks require special cables.</t>
  </si>
  <si>
    <t>Sales, Install Coordinator</t>
  </si>
  <si>
    <t>GPSI Installs reviews vehicle list and provides feedback on unit type/equipment for Order to GPSI Sales.</t>
  </si>
  <si>
    <t xml:space="preserve">Vehicle List Spreadsheet provided to Customer outlining vehicle devices, accessory cable requirements and assignments for Installation. 
  a. In professional installation scenario Sales creates a Sales Admin Installation Request form and verifies it referencing Vehicle List Spreadsheet. 
  b. In self-installation scenarios, Sales would send Vehicle List to Customer Project Manager to provide to installers to refer to during installation.  </t>
  </si>
  <si>
    <t>Install Coordinator, Sales</t>
  </si>
  <si>
    <t xml:space="preserve">When multiple drivers will be driving one vehicle, Driver Training should begin immediately, please start Section 8 b of Implementation plan. Customer HOS Manager then conducts Driver training and instructs Drivers to complete the online HOS Driver test. After all Drivers pass the test the Tablet is plugged in. Please see below for the 2 scenarios:
1. All Drivers are trained and pass test prior to install: Installers will verify install and plug ELD tablets in.
2. All Drivers are not trained at time of install: All tablets will not be plugged in until all Drivers are trained. The Driver will then plug in the Tablet once trained.
</t>
  </si>
  <si>
    <t>https://help.gpsinsight.com/best-practice/promoting-driver-adoption-of-gps-tracking/</t>
  </si>
  <si>
    <t>Customer HOS Manager, Drivers</t>
  </si>
  <si>
    <t>Vehicle List with device/cable requirements sent to Fulfillment for printing and inclusion in box.</t>
  </si>
  <si>
    <t>Installer contacts GPSI Support (either via the mobile app or call in) at the time of install to verify the Installation.</t>
  </si>
  <si>
    <t>Installer installs and connects the ELD-2000 Tablet to the GPSI-4000 device.</t>
  </si>
  <si>
    <t>Installer contacts GPSI Support to Provision the Tablet at time of install so it will be available in the GPSI HOS Portal. See "Installation Verification: ELD-2000" steps in KB.</t>
  </si>
  <si>
    <t>Installers, Support</t>
  </si>
  <si>
    <t>GPSI Support verifies ELD reporting across the entire fleet. Verify driving events are being reported by every ELD Tablet. GPSI Account Manager to Request this.</t>
  </si>
  <si>
    <t>Account Manager, Support</t>
  </si>
  <si>
    <t>6. GPS Account Set Up</t>
  </si>
  <si>
    <t>GPSI Portal&gt; More&gt; Hours of Service &gt; Open</t>
  </si>
  <si>
    <t>a. HOS Home Screen Overview</t>
  </si>
  <si>
    <t>Home-  Takes Customer back to the Home screen. By default, the Home screen displays the Driver Log Conflicts Summary.</t>
  </si>
  <si>
    <t>https://help.gpsinsight.com/docs/about-hours-of-service/administrator-reference/exploring-the-hos-admin-interface/</t>
  </si>
  <si>
    <t>HOS- Contains various reports required to demonstrate compliance.</t>
  </si>
  <si>
    <t>DVIR- Contains management tools and reports related to vehicles, trailers, and other company assets related to HOS.</t>
  </si>
  <si>
    <t>Setup- Allows Customer to enter initial setup information related to drivers, assets, and locations.</t>
  </si>
  <si>
    <t>Admin- Allows Customer to configure portal options for Customer account.</t>
  </si>
  <si>
    <t>Settings- Allows Customer to configure Customer user preferences, such as time zone.</t>
  </si>
  <si>
    <t>Help- Provides a comprehensive Help resource for all configuration options, settings, reports, and terminology used in the portal.</t>
  </si>
  <si>
    <t>b. Settings</t>
  </si>
  <si>
    <t>Account Manager to provide training on Settings to Customer. See training topics below:</t>
  </si>
  <si>
    <t>https://help.gpsinsight.com/docs/about-hours-of-service/administrator-reference/hos-admin-setup-tasks/</t>
  </si>
  <si>
    <t>Customer to set Time zone and select whether or not to Adjust for DST.</t>
  </si>
  <si>
    <t>Customer to set defaults for other Setting options.</t>
  </si>
  <si>
    <t>c. Home Terminal</t>
  </si>
  <si>
    <t>Provide training on Home Terminal to Customer. See training topics below:</t>
  </si>
  <si>
    <t>Editing existing Home Terminal. The Time Zone being entered correctly is critical, this is regulatory.</t>
  </si>
  <si>
    <t>Add a new Home Terminal as needed. Review adding Manually and via Import.</t>
  </si>
  <si>
    <t>d. Organizational Detail</t>
  </si>
  <si>
    <t>Provide training and an overview of Organizational Detail. See training topics below:</t>
  </si>
  <si>
    <t>Edit Organizational Information. This is prepopulated via NS.</t>
  </si>
  <si>
    <t>Select Applications. HOS and DVIR should both be checked. Do not uncheck.</t>
  </si>
  <si>
    <t>Edit General Tab (Data Exchange settings). Defaults recommended.</t>
  </si>
  <si>
    <t xml:space="preserve">Edit Hours of Service as needed. Do not edit "Vehicle in Motion" and "Vehicle Stopped" Thresholds as the defaults align with ELD Mandate. The other fields should be configured by Customer in line with their business. </t>
  </si>
  <si>
    <t>e. User Roles</t>
  </si>
  <si>
    <t>Provide training and overview on User Roles to Customer.</t>
  </si>
  <si>
    <t>Edit a system User Role.</t>
  </si>
  <si>
    <t>Add a new custom User Role.</t>
  </si>
  <si>
    <t>f. Drivers &amp; Driver Groups</t>
  </si>
  <si>
    <t>Provide training and overview on Drivers. See training topics below:</t>
  </si>
  <si>
    <t>Account Manager to send links to Customer regarding Driver Adoption Best Practices.</t>
  </si>
  <si>
    <t>Please see Driver Training section for recommended training which needs to occur to ensure correct adoption of ELD program.</t>
  </si>
  <si>
    <t xml:space="preserve">Account Manager will provide a spreadsheet of required Driver information to Customer. </t>
  </si>
  <si>
    <t>Add a new Driver manually. The Driver ID must be unique, exact and correct as it cannot be edited once the duty status has been submitted (the driver has signed in).</t>
  </si>
  <si>
    <r>
      <t xml:space="preserve">Assign the following permissions:
1. Web Access: If Customer want the Driver to be able to log in to the portal be sure to check "Permit Web Access." 
2. User Role: Select User Role. Drivers can also be added as users at this point. </t>
    </r>
    <r>
      <rPr>
        <sz val="9"/>
        <color rgb="FFFF0000"/>
        <rFont val="Calibri"/>
        <family val="2"/>
        <scheme val="minor"/>
      </rPr>
      <t xml:space="preserve">
</t>
    </r>
    <r>
      <rPr>
        <sz val="9"/>
        <rFont val="Calibri"/>
        <family val="2"/>
        <scheme val="minor"/>
      </rPr>
      <t>3. Home Terminal Access: Assign Home Terminal.</t>
    </r>
  </si>
  <si>
    <t>Verify Drivers were auto linked through the Driver Ref ID in GPSI Portal.</t>
  </si>
  <si>
    <t>g. Users</t>
  </si>
  <si>
    <t>GPSI will provide Customer with an overview of Users.</t>
  </si>
  <si>
    <t xml:space="preserve">Account Manager will provide a spreadsheet of required User information to Customer. </t>
  </si>
  <si>
    <t>Customer will determine the User roles each User will be assigned.</t>
  </si>
  <si>
    <t>Create new user.</t>
  </si>
  <si>
    <t>Add HOS functionality Menu-Access for specific Users through GPSI Portal by going to Account&gt; Manage users&gt;Menu-access&gt;Custom then click boxes for Hours of Service, HOS Driving, Driver-Vehicle Report.</t>
  </si>
  <si>
    <t>Customer must send a welcome email with log in information to all users who have been added into the HOS Portal. Recommend all Users bookmark HOS portal for future access.</t>
  </si>
  <si>
    <t>Assign DVIR Access settings as needed.</t>
  </si>
  <si>
    <t>h. Devices</t>
  </si>
  <si>
    <t>Add Asset manually and via import.</t>
  </si>
  <si>
    <t>Edit/Delete an Asset.</t>
  </si>
  <si>
    <t>Provide training and overview on how to create a new Asset Group.</t>
  </si>
  <si>
    <t xml:space="preserve">i. Assets &amp; Asset Groups </t>
  </si>
  <si>
    <t>Provide training and overview on Assets. See training topics below:</t>
  </si>
  <si>
    <t>j. Locations</t>
  </si>
  <si>
    <t>Overview: Optional setting that enables Landmark names to be displayed in addition to standard location data on reports and on Driver logs. Recommend exporting lat/long from existing GIS tool or GPS Insight then importing into HOS Portal.</t>
  </si>
  <si>
    <t xml:space="preserve">Provide training and an overview of Locations to Customer. </t>
  </si>
  <si>
    <t>Add Location (Landmark) manually and via import. Lat/Long needed.</t>
  </si>
  <si>
    <t>k. DVIR</t>
  </si>
  <si>
    <t>Provide an overview of DVIR to Customer.</t>
  </si>
  <si>
    <t>Account Manager to send links to Customer regarding DVIR to distribute to Drivers.</t>
  </si>
  <si>
    <t>https://help.gpsinsight.com/docs/about-hours-of-service/driver-reference/completing-a-roadside-inspection/
https://help.gpsinsight.com/video/completing-a-roadside-inspection/</t>
  </si>
  <si>
    <t>Configure/Customize DVIR Checklist for both Vehicles and Assets. Add a New Part and Defect.</t>
  </si>
  <si>
    <t>Add a new Inspection report (create a failed DVIR from Tablet during the sign out process).</t>
  </si>
  <si>
    <t>Correct a failed DVIR from the HOS Portal.</t>
  </si>
  <si>
    <t>l. HOS Reports in GPSI Hours of Service Portal</t>
  </si>
  <si>
    <t>Provide an overview of HOS Reports, including DVIR, available through the GSPI Hours of Service Portal. Reports will be manually ran daily by Customer.</t>
  </si>
  <si>
    <t>Verify data looks correct by checking for driving events, off duty events, location data, mileage data, shipping information, trailer information and proper sign out by Drivers.</t>
  </si>
  <si>
    <t>Review filtering by driver, vehicle, groups and dates.</t>
  </si>
  <si>
    <t>Review editing of logs.</t>
  </si>
  <si>
    <t>Review Violation Reports.</t>
  </si>
  <si>
    <t>m. HOS in GPSI Fleet Tracking Portal</t>
  </si>
  <si>
    <t>Provide an overview of HOS in GPSI Portal to Customer, including; Dashboard recommendations, Dashlet configurations, HOS Driving Availability, and Driver-Vehicle Inspection Reports.</t>
  </si>
  <si>
    <t>Create HOS Dashboard. Add HOS Dashlets to it. Edit HOS Dashlets.</t>
  </si>
  <si>
    <t>Provide an overview of HOS Integration Configuration options in GPSI Portal. More&gt;Hours of Servicer&gt;HOS Integration Configuration. A minimum of one Driver must be defined in the HOS Portal in order for the Configuration page to populate.</t>
  </si>
  <si>
    <t>Review HOS Integration Configuration and verify drivers are linked. Driver Ref ID in GPSI Portal must match Driver ID in HOS Portal in order to link.</t>
  </si>
  <si>
    <t>https://help.gpsinsight.com/docs/about-hours-of-service/administrator-reference/configuring-hos-integration/</t>
  </si>
  <si>
    <t>Review HOS Integration Configuration and verify vehicles are linked. Vehicle label in GPSI Portal must match Device ID in HOS Portal in order to link.</t>
  </si>
  <si>
    <t>Verify HOS Configuration Options are correct (Auto-Assign Driver on DVIR Accept checked. UnAssign Driver before Auto- Assigning checked). Slip seating make sure all 3 boxes are checked.</t>
  </si>
  <si>
    <t>Add new ISE Driver.</t>
  </si>
  <si>
    <t xml:space="preserve">Overview: Customer should review their HOS portal and logs every day for compliance. This information is accessible through the GPSI Fleet Tracking Portal and HOS Portal. This process should usually take place at the beginning of Customer drivers’ day. Initially after implementation, Customer may want to do this process several times a day. </t>
  </si>
  <si>
    <r>
      <t>Account Manager to provide overview regarding Compliance Tools available. Send Links to About Hours of service, Resolving Conflicts, Daily HOS Management Tasks, Daily Management Tasks.</t>
    </r>
    <r>
      <rPr>
        <sz val="9"/>
        <color rgb="FFFF0000"/>
        <rFont val="Calibri"/>
        <family val="2"/>
        <scheme val="minor"/>
      </rPr>
      <t xml:space="preserve"> </t>
    </r>
  </si>
  <si>
    <t>https://help.gpsinsight.com/docs/about-hours-of-service/
https://help.gpsinsight.com/docs/about-hours-of-service/hos-rules-and-regulations/    
https://help.gpsinsight.com/docs/about-hours-of-service/administrator-reference/resolving-conflicts/
https://help.gpsinsight.com/docs/about-hours-of-service/administrator-reference/daily-hos-management/</t>
  </si>
  <si>
    <t>Customer should Resolve ALL Conflicts on the Home Screen EVERY DAY. Conflicts are critical because they prevent Customer drivers from being able to download any updated log data, which could create unwanted compliance issues during roadside inspections. Driver will be unable to download data if there are any conflicts.</t>
  </si>
  <si>
    <t>https://help.gpsinsight.com/docs/about-hours-of-service/administrator-reference/resolving-conflicts/</t>
  </si>
  <si>
    <t>Manage Unknown Driver Events ASAP. Customer to contact Driver of Vehicle and request Driver signs into ELD Tablet ASAP.</t>
  </si>
  <si>
    <t>Manage Missing Location Conflicts ASAP. Driver should contact GPSI HOS Support immediately for assistance.</t>
  </si>
  <si>
    <t>https://help.gpsinsight.com/docs/about-hours-of-service/administrator-reference/resolving-conflicts/#cmd_device_toc_575_1</t>
  </si>
  <si>
    <t>The HOS Admin portal includes several reports that Customer can run at any time. At a minimum, we recommend that Customer regularly review the most common of these reports (Violation, Inspection, Log Edits) to ensure compliance with HOS regulations. The frequency with which Customer perform these tasks is up to Customers organization; we recommend that they become part of Customer daily/weekly workflow.</t>
  </si>
  <si>
    <t>7. HOS Account Set Up</t>
  </si>
  <si>
    <t>8. HOS Rules and Regulations Compliance Tools</t>
  </si>
  <si>
    <t>The GPS Insight implementation team works with the Customer to define and develop a master software training schedule and identify the training participants who will learn how to use the GPS Insight web portal (admin user). A training program protocol must be established for Users and Drivers which requires them to take the online training courses to familiarize them with the new ELD requirements and process.</t>
  </si>
  <si>
    <t>Self-Paced Training: GPS Insight also offers self-paced, online training courses that participants can take on their own time. Using recorded videos and a multiple-choice/interactive quiz, learners can assess how well they meet course objectives. No registration is required. Access the courses from the Help Center.</t>
  </si>
  <si>
    <t>Live WebEx User special topic training sessions as needed.</t>
  </si>
  <si>
    <t xml:space="preserve">a. Administrator and Manager </t>
  </si>
  <si>
    <t>Administrator Training: The initial session typically begins at the administrative level and account setup in line with Implementation plan via live WebEx.</t>
  </si>
  <si>
    <t>Train Manager on Driver Training and ELD adoption resources.</t>
  </si>
  <si>
    <t>Manager Administrator Training: Additional training for administrative users occurs on dates suggested by the Customer. WebEx meetings can be recorded for playback for any individuals who are unable to attend.</t>
  </si>
  <si>
    <t xml:space="preserve">Driver Training: It is VERY important that every Driver who will be subject to HOS is trained on the new HOS system. Customer is responsible for ensuring their Drivers are trained. A designated Customer Driver Trainer is recommended to train Drivers and for tracking Driver training status. GPS Insight provides extensive online Self-Paced Training (Driver In-Cab + HOS Portal + DVIR) that participants can take on their own time. Using recorded videos and a multiple-choice/interactive quiz, learners can assess how well they meet course objectives. No registration is required. Access the courses from the Help Center.  In addition to the training courses, the primary customer contact for the HOS system may find the Best Practice worksheet helpful, particularly if transitioning from a paper log system to an automated system. </t>
  </si>
  <si>
    <t>Drivers</t>
  </si>
  <si>
    <t>Drivers also need to be trained on web portal functionality if they will also be a user in the application and have the ability to edit logs online.</t>
  </si>
  <si>
    <r>
      <rPr>
        <b/>
        <sz val="9"/>
        <rFont val="Calibri"/>
        <family val="2"/>
        <scheme val="minor"/>
      </rPr>
      <t>Process recommendations where multiple drivers can operate one vehicle:</t>
    </r>
    <r>
      <rPr>
        <sz val="9"/>
        <rFont val="Calibri"/>
        <family val="2"/>
        <scheme val="minor"/>
      </rPr>
      <t xml:space="preserve">
1. Train customer HOS Manager 
2. Train customer HOS Manager on driver procedures and help them come up with their own SOP on how and what the drivers are required to do
3. Customer HOS Manager then conducts training with their drivers and has them complete the online HOS Driver test
4. After all drivers pass the test the installer fully installs the GPS unit and Tablet making sure they verify unit/tablet operation with GPSI Support
5. Drivers begin using HOS immediately
</t>
    </r>
  </si>
  <si>
    <r>
      <rPr>
        <b/>
        <sz val="9"/>
        <rFont val="Calibri"/>
        <family val="2"/>
        <scheme val="minor"/>
      </rPr>
      <t>Process recommendations where one driver is always in the same vehicle:</t>
    </r>
    <r>
      <rPr>
        <sz val="9"/>
        <rFont val="Calibri"/>
        <family val="2"/>
        <scheme val="minor"/>
      </rPr>
      <t xml:space="preserve">
1. Train customer HOS Manager
2. Fully install the GPS unit and Tablet, verify with TS, and then disconnect the power cable from the power dock
3. Train customer HOS Manager on driver procedures and help them come up with their own SOP on how and what the drivers are required to do
4. Customer HOS Manager then conducts training with their drivers and has them complete the online HOS Driver test
5. If driver passes the test and understands the HOS Managers tablet usage procedures, HOS Manager instructs driver to connect tablet
</t>
    </r>
  </si>
  <si>
    <t>c. User</t>
  </si>
  <si>
    <t xml:space="preserve">User Training: GPS Insight provides an initial remote (WebEx) product training session(s) for users. Recommend setting up a reoccurring training meeting until all users are trained. </t>
  </si>
  <si>
    <t>Users</t>
  </si>
  <si>
    <t>Overview</t>
  </si>
  <si>
    <t>9. Training</t>
  </si>
  <si>
    <t>10. Integration</t>
  </si>
  <si>
    <t>11. Account Management</t>
  </si>
  <si>
    <t>b. HOS Drivers</t>
  </si>
  <si>
    <t>If multiple Drivers will be driving one vehicle and Drivers have not been trained the  Installer will then disconnect Tablet. If only one Driver will be driving a vehicle the Installer will leave the Tablet plugged in. Every Driver should be instructed to plug the tablet in once they are trained and enter the vehicle (if it is unplugged).  Please see HOS Driver Training section 9 b.</t>
  </si>
  <si>
    <t>GPS INSIGHT GPS TRACKING &amp; HOS IMPLEMENTATION PLAN</t>
  </si>
  <si>
    <t>Notes</t>
  </si>
  <si>
    <t>Verify Customer has received all GPS Units</t>
  </si>
  <si>
    <t>Verify Customer has received all ELD Units</t>
  </si>
  <si>
    <t xml:space="preserve">GPS </t>
  </si>
  <si>
    <t>Assign driver to vehicle. Review driver assignment update methods via portal, spreadsheet upload, API etc. Note that driver assignment happens automatically via HOS sign in to tablet (depending on how Integration Configuration is defined, Auto-Assign Driver must be checked in HOS Configuration Options).</t>
  </si>
  <si>
    <t>Import into HOS. Show Customer how to create artificial history (see HOS Account Setup section 7f).</t>
  </si>
  <si>
    <t>Overview: Hierarchy Vehicle Groups is an advanced way to organize vehicles and requires set up assistance. This feature is for enterprise customers that have sophisticated needs. This set up includes building multiple Trees, custom report groups, scheduled report/alerts distribution lists, and escalating alerts. The Hierarchy is designed to allow large fleets to mirror their fleet organization structures within the GPS Insight application. Examples of hierarchy could be organization structures, geographic, by business unit, by type of vehicle, etc. After the Hierarchy structure is in place and vehicles are assigned to it, users can use these hierarchy vehicle groups throughout the GPS Insight application. Hierarchy vehicle groups can be used in the dashboard and maps. They can also be used to schedule reports and to configure escalating alerts. Best of all, vehicles assignments within the Hierarchy can be easily modified when vehicles come in and out of the fleet or move within the organization. In addition, the user hierarchy enables users to manage other users, vehicles and the hierarchy as assigned to them by the main Account Administrator. GPS only.</t>
  </si>
  <si>
    <t>Overview: Customers can utilize this functionality to update practically anything they have added to the system via an Excel/csv file using spreadsheet upload. This includes vehicles, users, drivers, driver assignments, and vehicle groups. This is the fastest way to add and change data in GPS Insight (aside from APIs). GPS only.</t>
  </si>
  <si>
    <t>Overview: How to add, use, and edit (manually and spreadsheet upload). Where they can be used: Hierarchy Alerts and Reports, Report column, Dashlets (closest to/vehicle selector), Mapping, Alert notifications. GPS only.</t>
  </si>
  <si>
    <t>Overview: Configure, create and assign default user dashboards based on job funtion. GPS only.</t>
  </si>
  <si>
    <t xml:space="preserve">Overview: Add, assign drivers to vehicles in the system to more accurately capture driving information. Add Drivers to GPS first then export and import into HOS. </t>
  </si>
  <si>
    <t>Overview: Automatically be sent reports. GPS only.</t>
  </si>
  <si>
    <t>Overview: Automatically be sent alerts. GPS only.</t>
  </si>
  <si>
    <t>Overview: Create landmarks (Geofences, addresses, locations) to better depict where vehicles are located. Set up first in GPS, export as locations to HOS.</t>
  </si>
  <si>
    <r>
      <t>Overview: Customers utilizing Hierarchy may also occasionally use Vehicle groups because they are quick to set up and allow for specific grouping needs (e.g., see unrelated vehicles grouped together). This should not be the main way an enterprise customer groups all of their vehicles. Set up in GPS and HOS seperately, independent of one another. Asset Groups in HOS are used to restrict access to DVIR by user</t>
    </r>
    <r>
      <rPr>
        <i/>
        <sz val="9"/>
        <color rgb="FFFF0000"/>
        <rFont val="Calibri"/>
        <family val="2"/>
        <scheme val="minor"/>
      </rPr>
      <t>.</t>
    </r>
  </si>
  <si>
    <t>Overview: Add and manage vehicles. Vehicles will show in the GPS system once the vehicle has been registered. Vehicles will show in the HOS system once the tablet has been provisioned and GPS Label and Device ID match. Vehicles are added into the GPS and HOS systems in conjunction with one another.</t>
  </si>
  <si>
    <t>Upon registration Vehicles are added into GPS. Upon provisioning of the tablet Device ID's are added into HOS. Verify GPS label ID and Device ID match on HOS Integration Configuration page (look for red broken links under eFleetSuite Assets, fix by verifying GPS Label ID on Manage Vehicles page or vehicle may need to be registered). Vehicle ID is case sensitive.</t>
  </si>
  <si>
    <t>Overview: How to add users, permissions and dashboards to Customer, such as how to create user menu templates, clone users/assign templates, and use spreadsheet upload to update. Review User Planning section in Help Center. For many users  permissions/dashboards; it is recommended to create a generic user and set all the permissions and create default dashboards, and then clone that user. Spreadsheet upload should then be used to assign the vehicle group access to each new user. Set up in GPS and HOS seperately.</t>
  </si>
  <si>
    <t xml:space="preserve">Export Drivers from GPS then add "HOS rule", "Home Terminal" and "User Role" columns with no headers. Spreadsheet cannot contain any existing drivers already added into the HOS system (duplicate drivers will cause upload to fail from that driver name down). </t>
  </si>
  <si>
    <t xml:space="preserve">Export landmarks from GPS. Review HOS upload template, format GPS data to match. Upload GPS landmarks into HOS as locations. </t>
  </si>
  <si>
    <r>
      <rPr>
        <u/>
        <sz val="9"/>
        <rFont val="Calibri"/>
        <family val="2"/>
        <scheme val="minor"/>
      </rPr>
      <t>HOS Account Set Up Overview (Detailed information in Section 7):</t>
    </r>
    <r>
      <rPr>
        <sz val="9"/>
        <rFont val="Calibri"/>
        <family val="2"/>
        <scheme val="minor"/>
      </rPr>
      <t xml:space="preserve">
1. Account created in NS by Sales and setup requested and linked by Support
2. Installation of GPSI-4000 and Verification by GPSI Support which will add the vehicle to the GPSI Portal
3. Installation of ELD Tablet and Verification that includes Provisioning of tablet by GPSI Support which will add the vehicle into GPSI HOS Portal
4. Add Home Terminals, User Roles, Users, Drivers, etc.
5. Configure/customize DVIR Inspection Checklist
6. Link Drivers in the GPSI Portal (GPSI Driver Ref ID matched to HOS Driver ID)
7. Link Vehicles in the GPSI Portal (Match HOS vehicle ID with Device label) 
7. Create HOS/DVIR Dashboard in GPSI Portal and configure Dashlets</t>
    </r>
  </si>
  <si>
    <t>Provide training and overview on Driver Groups. Enables filtering and viewing by Driver Group but Home Terminals may also serve the same purpose. Driver Groups can be created in GPS system as Vehicle Groups or Hierarchy.</t>
  </si>
  <si>
    <t>Add Device manually and via import.</t>
  </si>
  <si>
    <t>Edit/Delete an ELD Device.</t>
  </si>
  <si>
    <t>Provide training and overview on ELD Devices. See training topics below:</t>
  </si>
  <si>
    <t>Review HOS Driving Availability, Driver-Vehicle Inspection, and Health Reports.</t>
  </si>
  <si>
    <t>Overview: Explore the HOS pages which contain settings, management tools and reports to track/demonstrate compliance. To access from GPSI Portal select More&gt;Hours of Service&gt;Open. HOS only.</t>
  </si>
  <si>
    <t>Overview: Allows Customer to configure Customer user preferences, such as time zone. HOS only.</t>
  </si>
  <si>
    <t>Overview: A driver’s home terminal, or domicile, is the terminal from which the driver is dispatched and to which the driver returns with the most frequency. The home terminal is also the means by which a particular time zone is associated with a driver log. Home terminals control what records a driver or non-driver user may access via the web application, and they also allow Customer to filter records within the application. HOS only.</t>
  </si>
  <si>
    <t>Overview: Company information is managed here, in addition to data exchange and HOS duty status thresholds. HOS only.</t>
  </si>
  <si>
    <t>Overview: A user role is a collection of permissions to one or more web application features. There are two classes of user roles: System or Custom. HOS only.</t>
  </si>
  <si>
    <r>
      <t xml:space="preserve">Discuss and review implementation recommended process. Some of the account set up can be performed prior to vehicles and tablets being added to the account. Please follow the order listed below:
a. Home Screen Overview  </t>
    </r>
    <r>
      <rPr>
        <i/>
        <sz val="9"/>
        <rFont val="Calibri"/>
        <family val="2"/>
        <scheme val="minor"/>
      </rPr>
      <t>(HOS only)</t>
    </r>
    <r>
      <rPr>
        <sz val="9"/>
        <rFont val="Calibri"/>
        <family val="2"/>
        <scheme val="minor"/>
      </rPr>
      <t xml:space="preserve">
b. Settings </t>
    </r>
    <r>
      <rPr>
        <i/>
        <sz val="9"/>
        <rFont val="Calibri"/>
        <family val="2"/>
        <scheme val="minor"/>
      </rPr>
      <t>(HOS only)</t>
    </r>
    <r>
      <rPr>
        <sz val="9"/>
        <rFont val="Calibri"/>
        <family val="2"/>
        <scheme val="minor"/>
      </rPr>
      <t xml:space="preserve">
c. Home Terminal </t>
    </r>
    <r>
      <rPr>
        <i/>
        <sz val="9"/>
        <rFont val="Calibri"/>
        <family val="2"/>
        <scheme val="minor"/>
      </rPr>
      <t>(HOS only but must be set up prior to adding users and drivers into HOS)</t>
    </r>
    <r>
      <rPr>
        <sz val="9"/>
        <rFont val="Calibri"/>
        <family val="2"/>
        <scheme val="minor"/>
      </rPr>
      <t xml:space="preserve">
d. Organizational Details </t>
    </r>
    <r>
      <rPr>
        <i/>
        <sz val="9"/>
        <rFont val="Calibri"/>
        <family val="2"/>
        <scheme val="minor"/>
      </rPr>
      <t>(HOS only)</t>
    </r>
    <r>
      <rPr>
        <sz val="9"/>
        <rFont val="Calibri"/>
        <family val="2"/>
        <scheme val="minor"/>
      </rPr>
      <t xml:space="preserve">
e. User Roles </t>
    </r>
    <r>
      <rPr>
        <i/>
        <sz val="9"/>
        <rFont val="Calibri"/>
        <family val="2"/>
        <scheme val="minor"/>
      </rPr>
      <t>(HOS only)</t>
    </r>
    <r>
      <rPr>
        <sz val="9"/>
        <rFont val="Calibri"/>
        <family val="2"/>
        <scheme val="minor"/>
      </rPr>
      <t xml:space="preserve">
f. Drivers &amp; Driver Groups </t>
    </r>
    <r>
      <rPr>
        <i/>
        <sz val="9"/>
        <rFont val="Calibri"/>
        <family val="2"/>
        <scheme val="minor"/>
      </rPr>
      <t>(set up Drivers in GPS, export then import into HOS)</t>
    </r>
    <r>
      <rPr>
        <sz val="9"/>
        <rFont val="Calibri"/>
        <family val="2"/>
        <scheme val="minor"/>
      </rPr>
      <t xml:space="preserve">
g. Users </t>
    </r>
    <r>
      <rPr>
        <i/>
        <sz val="9"/>
        <rFont val="Calibri"/>
        <family val="2"/>
        <scheme val="minor"/>
      </rPr>
      <t>(set up in GPS and HOS seperately)</t>
    </r>
    <r>
      <rPr>
        <sz val="9"/>
        <rFont val="Calibri"/>
        <family val="2"/>
        <scheme val="minor"/>
      </rPr>
      <t xml:space="preserve">
h. Devices </t>
    </r>
    <r>
      <rPr>
        <i/>
        <sz val="9"/>
        <rFont val="Calibri"/>
        <family val="2"/>
        <scheme val="minor"/>
      </rPr>
      <t>(HOS only)</t>
    </r>
    <r>
      <rPr>
        <sz val="9"/>
        <rFont val="Calibri"/>
        <family val="2"/>
        <scheme val="minor"/>
      </rPr>
      <t xml:space="preserve">
i. Assets &amp; Asset Groups </t>
    </r>
    <r>
      <rPr>
        <i/>
        <sz val="9"/>
        <rFont val="Calibri"/>
        <family val="2"/>
        <scheme val="minor"/>
      </rPr>
      <t>(optional) HOS only))</t>
    </r>
    <r>
      <rPr>
        <sz val="9"/>
        <rFont val="Calibri"/>
        <family val="2"/>
        <scheme val="minor"/>
      </rPr>
      <t xml:space="preserve">
j. Locations </t>
    </r>
    <r>
      <rPr>
        <i/>
        <sz val="9"/>
        <rFont val="Calibri"/>
        <family val="2"/>
        <scheme val="minor"/>
      </rPr>
      <t>(optional) set up first in GPS as landmarks, export as locations into HOS))</t>
    </r>
    <r>
      <rPr>
        <sz val="9"/>
        <rFont val="Calibri"/>
        <family val="2"/>
        <scheme val="minor"/>
      </rPr>
      <t xml:space="preserve">
k. DVIR</t>
    </r>
    <r>
      <rPr>
        <i/>
        <sz val="9"/>
        <rFont val="Calibri"/>
        <family val="2"/>
        <scheme val="minor"/>
      </rPr>
      <t xml:space="preserve"> (TBD)</t>
    </r>
    <r>
      <rPr>
        <sz val="9"/>
        <rFont val="Calibri"/>
        <family val="2"/>
        <scheme val="minor"/>
      </rPr>
      <t xml:space="preserve">
l. HOS Reports in GPSI Hours of Service Portal</t>
    </r>
    <r>
      <rPr>
        <i/>
        <sz val="9"/>
        <rFont val="Calibri"/>
        <family val="2"/>
        <scheme val="minor"/>
      </rPr>
      <t xml:space="preserve"> (GPS and HOS)</t>
    </r>
    <r>
      <rPr>
        <sz val="9"/>
        <rFont val="Calibri"/>
        <family val="2"/>
        <scheme val="minor"/>
      </rPr>
      <t xml:space="preserve">
m. HOS in GPSI Fleet Tracking Portal </t>
    </r>
    <r>
      <rPr>
        <i/>
        <sz val="9"/>
        <rFont val="Calibri"/>
        <family val="2"/>
        <scheme val="minor"/>
      </rPr>
      <t>(GPS and HOS)</t>
    </r>
    <r>
      <rPr>
        <sz val="9"/>
        <rFont val="Calibri"/>
        <family val="2"/>
        <scheme val="minor"/>
      </rPr>
      <t xml:space="preserve">
</t>
    </r>
  </si>
  <si>
    <r>
      <t>Overview: A driver is a person employed by a motor carrier who operates commercial motor vehicles as part of his or her duties. Create and Manage Driver IDs in both GPS and HOS Portals. They should match exactly or be associated to one another.</t>
    </r>
    <r>
      <rPr>
        <i/>
        <sz val="9"/>
        <color rgb="FFFF0000"/>
        <rFont val="Calibri"/>
        <family val="2"/>
        <scheme val="minor"/>
      </rPr>
      <t xml:space="preserve"> </t>
    </r>
    <r>
      <rPr>
        <i/>
        <sz val="9"/>
        <rFont val="Calibri"/>
        <family val="2"/>
        <scheme val="minor"/>
      </rPr>
      <t>Customer can alternatively create HOS driver profiles from within the GPS portal user interface. Customer can also use that interface to fix any broken associations between HOS driver profiles and GPS driver profiles. Set up Drivers in GPS, export then import into HOS.</t>
    </r>
  </si>
  <si>
    <t>Add new Drivers via import. Export Drivers from GPS and import into HOS. See Section 6h.</t>
  </si>
  <si>
    <t>Overview: Users can be added to provide individuals with web access to the HOS Admin portal. If that user is going to also be a Driver they should be added as a Driver first as that provides the option to also add them as a user. Once Customer create a user profile, the user type can’t change. If an existing user now requires access the mobile application and Driver Portal feature, Customer must add a separate driver profile for the person to use for this purpose. Create Users in HOS and GPS, use same usernames and passwords.</t>
  </si>
  <si>
    <t>Overview: ELD Tablets are automatically added to the device page when they are installed and provisioned. The Vehicle IDs within the HOS portal can only be changed from the tablet during provisioning or re-provisioning. HOS only.</t>
  </si>
  <si>
    <t>Overview: Configure and Customize DVIR Inspection Checklist. HOS and GPS.</t>
  </si>
  <si>
    <t>Overview: Customer should review their HOS portal and logs every day. This information is accessible through the GPSI Fleet Tracking Portal and HOS Portal. This process should usually take place at the beginning of Customer drivers’ day. Initially after implementation, Customer may want to do this process several times a day. Remember, during the initial implementation, Customer drivers are required to continue to use paper logs until Customer feel confident in their ability to correctly use the system everyday. HOS and GPS.</t>
  </si>
  <si>
    <t>Overview: Some administrative tasks that Customer can perform within the ISE application for HOS setup are now available from the GPS Insight HOS Integration Configuration page. This integration allows Customer to manage parts of the HOS setup process from within one place (e.g., adding ISE drivers and associating them to GPS driver profiles). HOS and GPS.</t>
  </si>
  <si>
    <t>Overview: Optional setting that enables filtering in reports. This is helpful for Users who are responsible for more than one terminal. HOS only.</t>
  </si>
  <si>
    <t xml:space="preserve">Provide Customer with an example of an account review and inquire as to what they would like to see in their account review. </t>
  </si>
  <si>
    <t>Data storage periods: 6 months for ELD, 90 days for DVIR, Unlimited historical data for GPS Fleet Tracking.</t>
  </si>
  <si>
    <t>Provide an account review 2 times a year.</t>
  </si>
  <si>
    <t xml:space="preserve">GPSI Account Management team will help with ensuring Customer's achieve maximum ROI with our solution. That includes training, support assistance and account reviews. </t>
  </si>
  <si>
    <t>Overview: We will help with ensuring Customer's achieve maximum ROI with our solution. That includes training, support assistance and account reviews. We understand Customer goals and show them creative ways to use the platform to affect positive change across their organization. We make their goals measurable by turning them into KPIs in account reviews. Below are considerations and best practices:</t>
  </si>
  <si>
    <r>
      <t xml:space="preserve">Discuss and review implementation recommended process. The majority of the account set up can be performed prior to vehicles being added to the account, and this can also be done in parallel with installation. Please note that there are often items that need to be set up in both the GPS and HOS system. Home Terminals must be set up in the HOS solutions, please see section 7c prior to adding Users, Drivers into HOS. Below are the recommended order and processes.
a. Hierarchy </t>
    </r>
    <r>
      <rPr>
        <i/>
        <sz val="9"/>
        <rFont val="Calibri"/>
        <family val="2"/>
        <scheme val="minor"/>
      </rPr>
      <t>(GPS only)</t>
    </r>
    <r>
      <rPr>
        <sz val="9"/>
        <rFont val="Calibri"/>
        <family val="2"/>
        <scheme val="minor"/>
      </rPr>
      <t xml:space="preserve">
b. Vehicle Groups </t>
    </r>
    <r>
      <rPr>
        <i/>
        <sz val="9"/>
        <rFont val="Calibri"/>
        <family val="2"/>
        <scheme val="minor"/>
      </rPr>
      <t>(set up in GPS and HOS seperately)</t>
    </r>
    <r>
      <rPr>
        <sz val="9"/>
        <rFont val="Calibri"/>
        <family val="2"/>
        <scheme val="minor"/>
      </rPr>
      <t xml:space="preserve">
c. Add/Manage Vehicles </t>
    </r>
    <r>
      <rPr>
        <i/>
        <sz val="9"/>
        <rFont val="Calibri"/>
        <family val="2"/>
        <scheme val="minor"/>
      </rPr>
      <t>(Upon registration Vehicles are added into GPS. Upon provisioning of the tablet Device ID's are added into HOS, verify GPS label ID and Device ID match)</t>
    </r>
    <r>
      <rPr>
        <sz val="9"/>
        <rFont val="Calibri"/>
        <family val="2"/>
        <scheme val="minor"/>
      </rPr>
      <t xml:space="preserve">
d. Spreadsheet Upload </t>
    </r>
    <r>
      <rPr>
        <i/>
        <sz val="9"/>
        <rFont val="Calibri"/>
        <family val="2"/>
        <scheme val="minor"/>
      </rPr>
      <t>(GPS only)</t>
    </r>
    <r>
      <rPr>
        <sz val="9"/>
        <rFont val="Calibri"/>
        <family val="2"/>
        <scheme val="minor"/>
      </rPr>
      <t xml:space="preserve">
e. Attributes</t>
    </r>
    <r>
      <rPr>
        <i/>
        <sz val="9"/>
        <rFont val="Calibri"/>
        <family val="2"/>
        <scheme val="minor"/>
      </rPr>
      <t xml:space="preserve"> (GPS only)</t>
    </r>
    <r>
      <rPr>
        <sz val="9"/>
        <rFont val="Calibri"/>
        <family val="2"/>
        <scheme val="minor"/>
      </rPr>
      <t xml:space="preserve">
f. Users</t>
    </r>
    <r>
      <rPr>
        <i/>
        <sz val="9"/>
        <rFont val="Calibri"/>
        <family val="2"/>
        <scheme val="minor"/>
      </rPr>
      <t xml:space="preserve"> (set up in GPS and HOS seperately)</t>
    </r>
    <r>
      <rPr>
        <sz val="9"/>
        <rFont val="Calibri"/>
        <family val="2"/>
        <scheme val="minor"/>
      </rPr>
      <t xml:space="preserve">
g. Dashboards </t>
    </r>
    <r>
      <rPr>
        <i/>
        <sz val="9"/>
        <rFont val="Calibri"/>
        <family val="2"/>
        <scheme val="minor"/>
      </rPr>
      <t>(GPS only)</t>
    </r>
    <r>
      <rPr>
        <sz val="9"/>
        <rFont val="Calibri"/>
        <family val="2"/>
        <scheme val="minor"/>
      </rPr>
      <t xml:space="preserve">
h. Drivers</t>
    </r>
    <r>
      <rPr>
        <i/>
        <sz val="9"/>
        <rFont val="Calibri"/>
        <family val="2"/>
        <scheme val="minor"/>
      </rPr>
      <t xml:space="preserve"> (Set up Drivers in GPS, export then Import into HOS)</t>
    </r>
    <r>
      <rPr>
        <sz val="9"/>
        <rFont val="Calibri"/>
        <family val="2"/>
        <scheme val="minor"/>
      </rPr>
      <t xml:space="preserve">
i. Scheduled Reports </t>
    </r>
    <r>
      <rPr>
        <i/>
        <sz val="9"/>
        <rFont val="Calibri"/>
        <family val="2"/>
        <scheme val="minor"/>
      </rPr>
      <t>(GPS only)</t>
    </r>
    <r>
      <rPr>
        <sz val="9"/>
        <rFont val="Calibri"/>
        <family val="2"/>
        <scheme val="minor"/>
      </rPr>
      <t xml:space="preserve">
j. Scheduled Alerts </t>
    </r>
    <r>
      <rPr>
        <i/>
        <sz val="9"/>
        <rFont val="Calibri"/>
        <family val="2"/>
        <scheme val="minor"/>
      </rPr>
      <t>(GPS only)</t>
    </r>
    <r>
      <rPr>
        <sz val="9"/>
        <rFont val="Calibri"/>
        <family val="2"/>
        <scheme val="minor"/>
      </rPr>
      <t xml:space="preserve">
k. Landmarks </t>
    </r>
    <r>
      <rPr>
        <i/>
        <sz val="9"/>
        <rFont val="Calibri"/>
        <family val="2"/>
        <scheme val="minor"/>
      </rPr>
      <t>(set up first in GPS, export as locations into HOS)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</si>
</sst>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6" x14ac:knownFonts="1">
    <font>
      <sz val="10"/>
      <name val="Arial"/>
    </font>
    <font>
      <sz val="8"/>
      <name val="Arial"/>
      <family val="2"/>
    </font>
    <font>
      <sz val="10"/>
      <name val="Arial"/>
      <family val="2"/>
    </font>
    <font>
      <b/>
      <sz val="10"/>
      <color indexed="9"/>
      <name val="Calibri"/>
      <family val="2"/>
      <scheme val="minor"/>
    </font>
    <font>
      <sz val="10"/>
      <name val="Calibri"/>
      <family val="2"/>
      <scheme val="minor"/>
    </font>
    <font>
      <sz val="9"/>
      <name val="Calibri"/>
      <family val="2"/>
      <scheme val="minor"/>
    </font>
    <font>
      <sz val="12"/>
      <name val="Calibri"/>
      <family val="2"/>
      <scheme val="minor"/>
    </font>
    <font>
      <sz val="8"/>
      <name val="Calibri"/>
      <family val="2"/>
      <scheme val="minor"/>
    </font>
    <font>
      <b/>
      <sz val="10"/>
      <name val="Calibri"/>
      <family val="2"/>
      <scheme val="minor"/>
    </font>
    <font>
      <sz val="20"/>
      <name val="Calibri"/>
      <family val="2"/>
      <scheme val="minor"/>
    </font>
    <font>
      <b/>
      <sz val="12"/>
      <color theme="0"/>
      <name val="Calibri"/>
      <family val="2"/>
      <scheme val="minor"/>
    </font>
    <font>
      <b/>
      <sz val="12"/>
      <name val="Calibri"/>
      <family val="2"/>
      <scheme val="minor"/>
    </font>
    <font>
      <b/>
      <sz val="9"/>
      <name val="Calibri"/>
      <family val="2"/>
      <scheme val="minor"/>
    </font>
    <font>
      <b/>
      <sz val="10"/>
      <color rgb="FFC00000"/>
      <name val="Calibri"/>
      <family val="2"/>
      <scheme val="minor"/>
    </font>
    <font>
      <i/>
      <sz val="9"/>
      <name val="Calibri"/>
      <family val="2"/>
      <scheme val="minor"/>
    </font>
    <font>
      <b/>
      <sz val="20"/>
      <name val="Calibri"/>
      <family val="2"/>
      <scheme val="minor"/>
    </font>
    <font>
      <b/>
      <sz val="9"/>
      <color theme="0"/>
      <name val="Calibri"/>
      <family val="2"/>
      <scheme val="minor"/>
    </font>
    <font>
      <b/>
      <sz val="10"/>
      <color theme="0"/>
      <name val="Arial"/>
      <family val="2"/>
    </font>
    <font>
      <b/>
      <sz val="10"/>
      <color theme="0"/>
      <name val="Calibri"/>
      <family val="2"/>
      <scheme val="minor"/>
    </font>
    <font>
      <u/>
      <sz val="9"/>
      <name val="Calibri"/>
      <family val="2"/>
      <scheme val="minor"/>
    </font>
    <font>
      <sz val="9"/>
      <color rgb="FFFF0000"/>
      <name val="Calibri"/>
      <family val="2"/>
      <scheme val="minor"/>
    </font>
    <font>
      <i/>
      <sz val="9"/>
      <color rgb="FFFF0000"/>
      <name val="Calibri"/>
      <family val="2"/>
      <scheme val="minor"/>
    </font>
    <font>
      <sz val="10"/>
      <color theme="0"/>
      <name val="Calibri"/>
      <family val="2"/>
      <scheme val="minor"/>
    </font>
    <font>
      <sz val="10"/>
      <color rgb="FFFF0000"/>
      <name val="Calibri"/>
      <family val="2"/>
      <scheme val="minor"/>
    </font>
    <font>
      <sz val="8"/>
      <color rgb="FFFF0000"/>
      <name val="Calibri"/>
      <family val="2"/>
      <scheme val="minor"/>
    </font>
    <font>
      <b/>
      <sz val="14"/>
      <color rgb="FFC00000"/>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249977111117893"/>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theme="1" tint="0.249977111117893"/>
      </right>
      <top style="thin">
        <color theme="1" tint="0.249977111117893"/>
      </top>
      <bottom style="thin">
        <color indexed="64"/>
      </bottom>
      <diagonal/>
    </border>
    <border>
      <left style="thin">
        <color theme="1" tint="0.249977111117893"/>
      </left>
      <right/>
      <top style="thin">
        <color indexed="64"/>
      </top>
      <bottom style="thin">
        <color indexed="64"/>
      </bottom>
      <diagonal/>
    </border>
    <border>
      <left/>
      <right style="thin">
        <color theme="1" tint="0.249977111117893"/>
      </right>
      <top style="thin">
        <color indexed="64"/>
      </top>
      <bottom style="thin">
        <color indexed="64"/>
      </bottom>
      <diagonal/>
    </border>
    <border>
      <left style="thin">
        <color theme="1" tint="0.249977111117893"/>
      </left>
      <right/>
      <top/>
      <bottom style="thin">
        <color indexed="64"/>
      </bottom>
      <diagonal/>
    </border>
    <border>
      <left/>
      <right style="thin">
        <color theme="1" tint="0.249977111117893"/>
      </right>
      <top/>
      <bottom style="thin">
        <color indexed="64"/>
      </bottom>
      <diagonal/>
    </border>
    <border>
      <left style="thin">
        <color indexed="8"/>
      </left>
      <right/>
      <top style="thin">
        <color auto="1"/>
      </top>
      <bottom style="thin">
        <color indexed="64"/>
      </bottom>
      <diagonal/>
    </border>
  </borders>
  <cellStyleXfs count="3">
    <xf numFmtId="0" fontId="0" fillId="0" borderId="0"/>
    <xf numFmtId="9" fontId="2" fillId="0" borderId="0" applyFont="0" applyFill="0" applyBorder="0" applyAlignment="0" applyProtection="0"/>
    <xf numFmtId="0" fontId="2" fillId="0" borderId="0"/>
  </cellStyleXfs>
  <cellXfs count="144">
    <xf numFmtId="0" fontId="0" fillId="0" borderId="0" xfId="0"/>
    <xf numFmtId="0" fontId="3" fillId="3" borderId="1" xfId="0" applyFont="1" applyFill="1" applyBorder="1" applyAlignment="1">
      <alignment vertical="center"/>
    </xf>
    <xf numFmtId="0" fontId="4" fillId="0" borderId="0" xfId="0" applyFont="1"/>
    <xf numFmtId="0" fontId="4" fillId="0" borderId="0" xfId="0" applyFont="1" applyAlignment="1">
      <alignment vertical="center"/>
    </xf>
    <xf numFmtId="0" fontId="5" fillId="0" borderId="0" xfId="0" applyFont="1"/>
    <xf numFmtId="0" fontId="3" fillId="3" borderId="2" xfId="0" applyFont="1" applyFill="1" applyBorder="1" applyAlignment="1">
      <alignment vertical="center"/>
    </xf>
    <xf numFmtId="0" fontId="5"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5" fillId="0" borderId="0" xfId="0" applyFont="1" applyFill="1" applyBorder="1" applyAlignment="1">
      <alignment horizontal="right"/>
    </xf>
    <xf numFmtId="0" fontId="5" fillId="0" borderId="4" xfId="0" applyFont="1" applyBorder="1" applyAlignment="1">
      <alignment vertical="center" wrapText="1"/>
    </xf>
    <xf numFmtId="164" fontId="5" fillId="0" borderId="4" xfId="0" applyNumberFormat="1" applyFont="1" applyBorder="1" applyAlignment="1">
      <alignment vertical="center" wrapText="1"/>
    </xf>
    <xf numFmtId="0" fontId="5" fillId="2" borderId="6" xfId="0" applyFont="1" applyFill="1" applyBorder="1" applyAlignment="1">
      <alignment vertical="center" wrapText="1"/>
    </xf>
    <xf numFmtId="0" fontId="5" fillId="4" borderId="4" xfId="0" applyFont="1" applyFill="1" applyBorder="1" applyAlignment="1">
      <alignment vertical="center" wrapText="1"/>
    </xf>
    <xf numFmtId="164" fontId="5" fillId="4" borderId="4" xfId="0" applyNumberFormat="1" applyFont="1" applyFill="1" applyBorder="1" applyAlignment="1">
      <alignment vertical="center"/>
    </xf>
    <xf numFmtId="164" fontId="5" fillId="4" borderId="6" xfId="0" applyNumberFormat="1" applyFont="1" applyFill="1" applyBorder="1" applyAlignment="1">
      <alignment vertical="center"/>
    </xf>
    <xf numFmtId="0" fontId="5" fillId="4" borderId="6" xfId="0" applyFont="1" applyFill="1" applyBorder="1" applyAlignment="1">
      <alignment vertical="center" wrapText="1"/>
    </xf>
    <xf numFmtId="164" fontId="5" fillId="4" borderId="4" xfId="0" applyNumberFormat="1" applyFont="1" applyFill="1" applyBorder="1" applyAlignment="1">
      <alignment vertical="center" wrapText="1"/>
    </xf>
    <xf numFmtId="0" fontId="5" fillId="4" borderId="7" xfId="0" applyFont="1" applyFill="1" applyBorder="1" applyAlignment="1">
      <alignment vertical="center" wrapText="1"/>
    </xf>
    <xf numFmtId="164" fontId="5" fillId="4" borderId="7" xfId="0" applyNumberFormat="1" applyFont="1" applyFill="1" applyBorder="1" applyAlignment="1">
      <alignment vertical="center"/>
    </xf>
    <xf numFmtId="164" fontId="5" fillId="4" borderId="8" xfId="0" applyNumberFormat="1" applyFont="1" applyFill="1" applyBorder="1" applyAlignment="1">
      <alignment vertical="center"/>
    </xf>
    <xf numFmtId="0" fontId="5" fillId="4" borderId="8" xfId="0" applyFont="1" applyFill="1" applyBorder="1" applyAlignment="1">
      <alignment vertical="center" wrapText="1"/>
    </xf>
    <xf numFmtId="0" fontId="5" fillId="0" borderId="0" xfId="0" applyFont="1" applyBorder="1" applyAlignment="1">
      <alignment vertical="center" wrapText="1"/>
    </xf>
    <xf numFmtId="164" fontId="5"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0" borderId="9" xfId="0" applyFont="1" applyBorder="1" applyAlignment="1">
      <alignment vertical="center" wrapText="1"/>
    </xf>
    <xf numFmtId="164" fontId="5" fillId="0" borderId="9" xfId="0" applyNumberFormat="1" applyFont="1" applyBorder="1" applyAlignment="1">
      <alignment vertical="center" wrapText="1"/>
    </xf>
    <xf numFmtId="0" fontId="5" fillId="2" borderId="10" xfId="0" applyFont="1" applyFill="1" applyBorder="1" applyAlignment="1">
      <alignment vertical="center" wrapText="1"/>
    </xf>
    <xf numFmtId="0" fontId="5" fillId="0" borderId="4" xfId="0" applyFont="1" applyFill="1" applyBorder="1" applyAlignment="1">
      <alignment vertical="center" wrapText="1"/>
    </xf>
    <xf numFmtId="164" fontId="5" fillId="0" borderId="4" xfId="0" applyNumberFormat="1" applyFont="1" applyFill="1" applyBorder="1" applyAlignment="1">
      <alignment vertical="center"/>
    </xf>
    <xf numFmtId="0" fontId="5" fillId="0" borderId="6" xfId="0" applyFont="1" applyFill="1" applyBorder="1" applyAlignment="1">
      <alignment vertical="center" wrapText="1"/>
    </xf>
    <xf numFmtId="0" fontId="5" fillId="5" borderId="4" xfId="0" applyFont="1" applyFill="1" applyBorder="1" applyAlignment="1">
      <alignment vertical="center" wrapText="1"/>
    </xf>
    <xf numFmtId="0" fontId="5" fillId="5" borderId="6" xfId="0" applyFont="1" applyFill="1" applyBorder="1" applyAlignment="1">
      <alignment vertical="center" wrapText="1"/>
    </xf>
    <xf numFmtId="164" fontId="5" fillId="0" borderId="6" xfId="0" applyNumberFormat="1" applyFont="1" applyFill="1" applyBorder="1" applyAlignment="1">
      <alignment vertical="center"/>
    </xf>
    <xf numFmtId="164" fontId="5" fillId="5" borderId="4" xfId="0" applyNumberFormat="1" applyFont="1" applyFill="1" applyBorder="1" applyAlignment="1">
      <alignment vertical="center"/>
    </xf>
    <xf numFmtId="164" fontId="5" fillId="5" borderId="6" xfId="0" applyNumberFormat="1" applyFont="1" applyFill="1" applyBorder="1" applyAlignment="1">
      <alignment vertical="center"/>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4" fillId="0" borderId="0" xfId="0" applyFont="1" applyFill="1"/>
    <xf numFmtId="0" fontId="6" fillId="0" borderId="0" xfId="0" applyFont="1" applyBorder="1" applyAlignment="1">
      <alignment horizontal="center"/>
    </xf>
    <xf numFmtId="0" fontId="7" fillId="0" borderId="10" xfId="0" applyFont="1" applyFill="1" applyBorder="1" applyAlignment="1">
      <alignment horizontal="center"/>
    </xf>
    <xf numFmtId="0" fontId="5" fillId="0" borderId="9" xfId="0" applyFont="1" applyFill="1" applyBorder="1" applyAlignment="1">
      <alignment vertical="center" wrapText="1"/>
    </xf>
    <xf numFmtId="164" fontId="5" fillId="0" borderId="9" xfId="0" applyNumberFormat="1" applyFont="1" applyFill="1" applyBorder="1" applyAlignment="1">
      <alignment vertical="center"/>
    </xf>
    <xf numFmtId="164" fontId="5" fillId="0" borderId="10" xfId="0" applyNumberFormat="1" applyFont="1" applyFill="1" applyBorder="1" applyAlignment="1">
      <alignment vertical="center"/>
    </xf>
    <xf numFmtId="0" fontId="5" fillId="0" borderId="10" xfId="0" applyFont="1" applyFill="1" applyBorder="1" applyAlignment="1">
      <alignment vertical="center" wrapText="1"/>
    </xf>
    <xf numFmtId="0" fontId="5" fillId="0" borderId="0" xfId="0" applyFont="1" applyAlignment="1">
      <alignment horizontal="right"/>
    </xf>
    <xf numFmtId="0" fontId="8" fillId="0" borderId="0" xfId="0" applyFont="1" applyFill="1" applyAlignment="1">
      <alignment horizontal="center"/>
    </xf>
    <xf numFmtId="0" fontId="9" fillId="0" borderId="0" xfId="0" applyFont="1"/>
    <xf numFmtId="0" fontId="6" fillId="0" borderId="0" xfId="0" applyFont="1"/>
    <xf numFmtId="0" fontId="8" fillId="0" borderId="0" xfId="0" applyFont="1" applyFill="1" applyAlignment="1">
      <alignment horizontal="right" vertical="center"/>
    </xf>
    <xf numFmtId="164" fontId="8" fillId="0" borderId="1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6" fillId="0" borderId="0" xfId="0" applyFont="1" applyAlignment="1">
      <alignment horizontal="right"/>
    </xf>
    <xf numFmtId="0" fontId="6" fillId="0" borderId="0" xfId="0" applyFont="1" applyAlignment="1"/>
    <xf numFmtId="164" fontId="0" fillId="0" borderId="0" xfId="0" applyNumberFormat="1"/>
    <xf numFmtId="0" fontId="10" fillId="6" borderId="5" xfId="0" applyFont="1" applyFill="1" applyBorder="1"/>
    <xf numFmtId="0" fontId="10" fillId="3" borderId="13" xfId="0" applyFont="1" applyFill="1" applyBorder="1" applyAlignment="1">
      <alignment vertical="center"/>
    </xf>
    <xf numFmtId="0" fontId="11" fillId="7" borderId="13" xfId="0" applyFont="1" applyFill="1" applyBorder="1" applyAlignment="1">
      <alignment horizontal="center" vertical="center"/>
    </xf>
    <xf numFmtId="9" fontId="11" fillId="7" borderId="13" xfId="1" applyFont="1" applyFill="1" applyBorder="1" applyAlignment="1">
      <alignment horizontal="center" vertical="center"/>
    </xf>
    <xf numFmtId="0" fontId="6" fillId="0" borderId="13" xfId="0" applyFont="1" applyFill="1" applyBorder="1" applyAlignment="1">
      <alignment horizontal="center"/>
    </xf>
    <xf numFmtId="0" fontId="11" fillId="8" borderId="13" xfId="0" applyFont="1" applyFill="1" applyBorder="1" applyAlignment="1">
      <alignment horizontal="center"/>
    </xf>
    <xf numFmtId="0" fontId="11" fillId="8" borderId="13" xfId="0" applyFont="1" applyFill="1" applyBorder="1" applyAlignment="1">
      <alignment horizontal="right" vertical="center"/>
    </xf>
    <xf numFmtId="9" fontId="11" fillId="8" borderId="13" xfId="1" applyFont="1" applyFill="1" applyBorder="1" applyAlignment="1">
      <alignment horizontal="center"/>
    </xf>
    <xf numFmtId="0" fontId="7" fillId="0" borderId="10" xfId="0" applyFont="1" applyFill="1" applyBorder="1" applyAlignment="1">
      <alignment horizontal="center" vertical="center"/>
    </xf>
    <xf numFmtId="0" fontId="0" fillId="0" borderId="0" xfId="0" applyFill="1"/>
    <xf numFmtId="0" fontId="0" fillId="5" borderId="0" xfId="0" applyFill="1"/>
    <xf numFmtId="0" fontId="5" fillId="0" borderId="7" xfId="0" applyFont="1" applyFill="1" applyBorder="1" applyAlignment="1">
      <alignment vertical="center" wrapText="1"/>
    </xf>
    <xf numFmtId="164" fontId="5" fillId="0" borderId="7" xfId="0" applyNumberFormat="1" applyFont="1" applyFill="1" applyBorder="1" applyAlignment="1">
      <alignment vertical="center"/>
    </xf>
    <xf numFmtId="164" fontId="5" fillId="0" borderId="8" xfId="0" applyNumberFormat="1" applyFont="1" applyFill="1" applyBorder="1" applyAlignment="1">
      <alignment vertical="center"/>
    </xf>
    <xf numFmtId="0" fontId="5" fillId="0" borderId="8" xfId="0" applyFont="1" applyFill="1" applyBorder="1" applyAlignment="1">
      <alignment vertical="center" wrapText="1"/>
    </xf>
    <xf numFmtId="164" fontId="5" fillId="0" borderId="4" xfId="0" applyNumberFormat="1" applyFont="1" applyFill="1" applyBorder="1" applyAlignment="1">
      <alignment vertical="center" wrapText="1"/>
    </xf>
    <xf numFmtId="164" fontId="5" fillId="0" borderId="7" xfId="0" applyNumberFormat="1" applyFont="1" applyFill="1" applyBorder="1" applyAlignment="1">
      <alignment vertical="center" wrapText="1"/>
    </xf>
    <xf numFmtId="0" fontId="7" fillId="0" borderId="5" xfId="0" applyFont="1" applyFill="1" applyBorder="1" applyAlignment="1">
      <alignment horizontal="center" vertical="center"/>
    </xf>
    <xf numFmtId="164" fontId="5" fillId="5" borderId="7" xfId="0" applyNumberFormat="1" applyFont="1" applyFill="1" applyBorder="1" applyAlignment="1">
      <alignment vertical="center" wrapText="1"/>
    </xf>
    <xf numFmtId="0" fontId="3" fillId="3" borderId="1" xfId="0" applyFont="1" applyFill="1" applyBorder="1" applyAlignment="1">
      <alignment horizontal="center" vertical="center"/>
    </xf>
    <xf numFmtId="0" fontId="3" fillId="3" borderId="12" xfId="0" applyFont="1" applyFill="1" applyBorder="1" applyAlignment="1">
      <alignment horizontal="center" vertical="center"/>
    </xf>
    <xf numFmtId="0" fontId="7" fillId="0" borderId="8" xfId="0" applyFont="1" applyFill="1" applyBorder="1" applyAlignment="1">
      <alignment horizontal="center" vertical="center"/>
    </xf>
    <xf numFmtId="0" fontId="10" fillId="3" borderId="13" xfId="0" applyFont="1" applyFill="1" applyBorder="1" applyAlignment="1">
      <alignment horizontal="left" vertical="center"/>
    </xf>
    <xf numFmtId="0" fontId="3" fillId="3" borderId="21" xfId="0" applyFont="1" applyFill="1" applyBorder="1" applyAlignment="1">
      <alignment vertical="center"/>
    </xf>
    <xf numFmtId="164" fontId="5" fillId="0" borderId="0" xfId="0" applyNumberFormat="1" applyFont="1" applyFill="1" applyBorder="1" applyAlignment="1">
      <alignment vertical="center"/>
    </xf>
    <xf numFmtId="0" fontId="7" fillId="0" borderId="0" xfId="0" applyFont="1" applyFill="1" applyBorder="1" applyAlignment="1">
      <alignment horizontal="center" vertical="center"/>
    </xf>
    <xf numFmtId="0" fontId="5" fillId="0" borderId="0" xfId="0" applyFont="1" applyFill="1" applyBorder="1" applyAlignment="1">
      <alignment vertical="center" wrapText="1"/>
    </xf>
    <xf numFmtId="0" fontId="7" fillId="0" borderId="10" xfId="0" applyFont="1" applyFill="1" applyBorder="1" applyAlignment="1">
      <alignment horizontal="center" vertical="center"/>
    </xf>
    <xf numFmtId="0" fontId="5" fillId="5" borderId="9" xfId="0" applyFont="1" applyFill="1" applyBorder="1" applyAlignment="1">
      <alignment vertical="center" wrapText="1"/>
    </xf>
    <xf numFmtId="164" fontId="5" fillId="5" borderId="9" xfId="0" applyNumberFormat="1" applyFont="1" applyFill="1" applyBorder="1" applyAlignment="1">
      <alignment vertical="center"/>
    </xf>
    <xf numFmtId="164" fontId="5" fillId="5" borderId="10" xfId="0" applyNumberFormat="1" applyFont="1" applyFill="1" applyBorder="1" applyAlignment="1">
      <alignment vertical="center"/>
    </xf>
    <xf numFmtId="0" fontId="5" fillId="5" borderId="10" xfId="0" applyFont="1" applyFill="1" applyBorder="1" applyAlignment="1">
      <alignment vertical="center" wrapText="1"/>
    </xf>
    <xf numFmtId="0" fontId="4" fillId="0" borderId="0" xfId="0" applyFont="1"/>
    <xf numFmtId="0" fontId="5" fillId="4" borderId="4" xfId="0" applyFont="1" applyFill="1" applyBorder="1" applyAlignment="1">
      <alignment vertical="center" wrapText="1"/>
    </xf>
    <xf numFmtId="164" fontId="5" fillId="4" borderId="4" xfId="0" applyNumberFormat="1" applyFont="1" applyFill="1" applyBorder="1" applyAlignment="1">
      <alignment vertical="center"/>
    </xf>
    <xf numFmtId="164" fontId="5" fillId="4" borderId="6" xfId="0" applyNumberFormat="1" applyFont="1" applyFill="1" applyBorder="1" applyAlignment="1">
      <alignment vertical="center"/>
    </xf>
    <xf numFmtId="0" fontId="5" fillId="4" borderId="6" xfId="0" applyFont="1" applyFill="1" applyBorder="1" applyAlignment="1">
      <alignment vertical="center" wrapText="1"/>
    </xf>
    <xf numFmtId="0" fontId="4" fillId="0" borderId="0" xfId="0" applyFont="1" applyFill="1"/>
    <xf numFmtId="0" fontId="7" fillId="0" borderId="10" xfId="0" applyFont="1" applyFill="1" applyBorder="1" applyAlignment="1">
      <alignment horizontal="center" vertical="center"/>
    </xf>
    <xf numFmtId="0" fontId="10" fillId="3" borderId="13" xfId="0" applyFont="1" applyFill="1" applyBorder="1" applyAlignment="1">
      <alignment vertical="center" wrapText="1"/>
    </xf>
    <xf numFmtId="0" fontId="18" fillId="6" borderId="5" xfId="0" applyFont="1" applyFill="1" applyBorder="1" applyAlignment="1">
      <alignment horizontal="center"/>
    </xf>
    <xf numFmtId="164" fontId="5" fillId="5" borderId="4" xfId="0" applyNumberFormat="1" applyFont="1" applyFill="1" applyBorder="1" applyAlignment="1">
      <alignment vertical="center" wrapText="1"/>
    </xf>
    <xf numFmtId="0" fontId="15" fillId="0" borderId="0" xfId="0" applyFont="1" applyAlignment="1"/>
    <xf numFmtId="0" fontId="9" fillId="0" borderId="0" xfId="0" applyFont="1" applyAlignment="1"/>
    <xf numFmtId="0" fontId="8" fillId="0" borderId="0" xfId="0" applyFont="1" applyFill="1" applyAlignment="1">
      <alignment horizontal="right"/>
    </xf>
    <xf numFmtId="0" fontId="5" fillId="4" borderId="4" xfId="0" applyFont="1" applyFill="1" applyBorder="1" applyAlignment="1">
      <alignment horizontal="left" vertical="top" wrapText="1"/>
    </xf>
    <xf numFmtId="0" fontId="4" fillId="0" borderId="0" xfId="0" applyFont="1" applyFill="1" applyAlignment="1">
      <alignment horizontal="left" vertical="top"/>
    </xf>
    <xf numFmtId="0" fontId="5"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4" fillId="0" borderId="0" xfId="0" applyFont="1" applyFill="1" applyBorder="1" applyAlignment="1">
      <alignment horizontal="left" vertical="top"/>
    </xf>
    <xf numFmtId="0" fontId="7" fillId="0" borderId="6" xfId="0" applyFont="1" applyFill="1" applyBorder="1" applyAlignment="1">
      <alignment horizontal="center" vertical="center"/>
    </xf>
    <xf numFmtId="0" fontId="5" fillId="4" borderId="4" xfId="0" applyFont="1" applyFill="1" applyBorder="1" applyAlignment="1">
      <alignment vertical="top" wrapText="1"/>
    </xf>
    <xf numFmtId="0" fontId="5" fillId="0" borderId="4" xfId="0" applyFont="1" applyFill="1" applyBorder="1" applyAlignment="1">
      <alignment vertical="top" wrapText="1"/>
    </xf>
    <xf numFmtId="0" fontId="4" fillId="0" borderId="0" xfId="0" applyFont="1" applyAlignment="1">
      <alignment horizontal="left" vertical="top"/>
    </xf>
    <xf numFmtId="0" fontId="4" fillId="0" borderId="0" xfId="0" applyFont="1" applyAlignment="1">
      <alignment vertical="top"/>
    </xf>
    <xf numFmtId="0" fontId="22" fillId="0" borderId="0" xfId="0" applyFont="1" applyFill="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5" fillId="0" borderId="3" xfId="0" applyFont="1" applyFill="1" applyBorder="1" applyAlignment="1">
      <alignment vertical="center" wrapText="1"/>
    </xf>
    <xf numFmtId="164" fontId="5" fillId="0" borderId="3" xfId="0" applyNumberFormat="1" applyFont="1" applyFill="1" applyBorder="1" applyAlignment="1">
      <alignment vertical="center"/>
    </xf>
    <xf numFmtId="164" fontId="5" fillId="0" borderId="5" xfId="0" applyNumberFormat="1" applyFont="1" applyFill="1" applyBorder="1" applyAlignment="1">
      <alignment vertical="center"/>
    </xf>
    <xf numFmtId="0" fontId="5" fillId="0" borderId="5" xfId="0" applyFont="1" applyFill="1" applyBorder="1" applyAlignment="1">
      <alignment vertical="center" wrapText="1"/>
    </xf>
    <xf numFmtId="0" fontId="23" fillId="0" borderId="0" xfId="0" applyFont="1"/>
    <xf numFmtId="0" fontId="24" fillId="0" borderId="10" xfId="0" applyFont="1" applyFill="1" applyBorder="1" applyAlignment="1">
      <alignment horizontal="center" vertical="center"/>
    </xf>
    <xf numFmtId="0" fontId="23" fillId="0" borderId="0" xfId="0" applyFont="1" applyAlignment="1">
      <alignment horizontal="left" vertical="top"/>
    </xf>
    <xf numFmtId="0" fontId="14" fillId="0" borderId="9" xfId="0" applyFont="1" applyBorder="1" applyAlignment="1">
      <alignment vertical="center" wrapText="1"/>
    </xf>
    <xf numFmtId="0" fontId="14" fillId="0" borderId="1" xfId="0" applyFont="1" applyBorder="1" applyAlignment="1">
      <alignment vertical="center" wrapText="1"/>
    </xf>
    <xf numFmtId="0" fontId="14" fillId="0" borderId="12" xfId="0" applyFont="1" applyBorder="1" applyAlignment="1">
      <alignment vertical="center" wrapText="1"/>
    </xf>
    <xf numFmtId="0" fontId="12" fillId="9" borderId="14" xfId="0" applyFont="1" applyFill="1" applyBorder="1" applyAlignment="1">
      <alignment vertical="center" wrapText="1"/>
    </xf>
    <xf numFmtId="0" fontId="12" fillId="9" borderId="15" xfId="0" applyFont="1" applyFill="1" applyBorder="1" applyAlignment="1">
      <alignment vertical="center" wrapText="1"/>
    </xf>
    <xf numFmtId="0" fontId="12" fillId="9" borderId="16" xfId="0" applyFont="1" applyFill="1" applyBorder="1" applyAlignment="1">
      <alignment vertical="center" wrapText="1"/>
    </xf>
    <xf numFmtId="0" fontId="12" fillId="9" borderId="17" xfId="0" applyFont="1" applyFill="1" applyBorder="1" applyAlignment="1">
      <alignment vertical="center" wrapText="1"/>
    </xf>
    <xf numFmtId="0" fontId="12" fillId="9" borderId="1" xfId="0" applyFont="1" applyFill="1" applyBorder="1" applyAlignment="1">
      <alignment vertical="center" wrapText="1"/>
    </xf>
    <xf numFmtId="0" fontId="12" fillId="9" borderId="18" xfId="0" applyFont="1" applyFill="1" applyBorder="1" applyAlignment="1">
      <alignment vertical="center" wrapText="1"/>
    </xf>
    <xf numFmtId="0" fontId="12" fillId="9" borderId="19" xfId="0" applyFont="1" applyFill="1" applyBorder="1" applyAlignment="1">
      <alignment vertical="center" wrapText="1"/>
    </xf>
    <xf numFmtId="0" fontId="12" fillId="9" borderId="11" xfId="0" applyFont="1" applyFill="1" applyBorder="1" applyAlignment="1">
      <alignment vertical="center" wrapText="1"/>
    </xf>
    <xf numFmtId="0" fontId="12" fillId="9" borderId="20" xfId="0" applyFont="1" applyFill="1" applyBorder="1" applyAlignment="1">
      <alignment vertical="center" wrapText="1"/>
    </xf>
    <xf numFmtId="0" fontId="16" fillId="6" borderId="14" xfId="0" applyFont="1" applyFill="1" applyBorder="1" applyAlignment="1">
      <alignment vertical="center" wrapText="1"/>
    </xf>
    <xf numFmtId="0" fontId="17" fillId="6" borderId="15" xfId="0" applyFont="1" applyFill="1" applyBorder="1" applyAlignment="1"/>
    <xf numFmtId="0" fontId="17" fillId="6" borderId="16" xfId="0" applyFont="1" applyFill="1" applyBorder="1" applyAlignment="1"/>
    <xf numFmtId="0" fontId="13" fillId="0" borderId="11" xfId="0" applyFont="1" applyFill="1" applyBorder="1" applyAlignment="1">
      <alignment horizontal="center"/>
    </xf>
    <xf numFmtId="0" fontId="25" fillId="0" borderId="11" xfId="0" applyFont="1" applyFill="1" applyBorder="1" applyAlignment="1"/>
    <xf numFmtId="0" fontId="0" fillId="0" borderId="11" xfId="0" applyBorder="1" applyAlignment="1"/>
    <xf numFmtId="164" fontId="8" fillId="0" borderId="1" xfId="0" applyNumberFormat="1" applyFont="1" applyFill="1" applyBorder="1" applyAlignment="1">
      <alignment horizontal="center" vertical="center" wrapText="1"/>
    </xf>
    <xf numFmtId="0" fontId="5" fillId="4" borderId="7" xfId="0" applyFont="1" applyFill="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vertical="center" wrapText="1"/>
    </xf>
    <xf numFmtId="164" fontId="5" fillId="0" borderId="3" xfId="0" applyNumberFormat="1" applyFont="1" applyBorder="1" applyAlignment="1">
      <alignment vertical="center" wrapText="1"/>
    </xf>
    <xf numFmtId="0" fontId="5" fillId="2" borderId="5" xfId="0" applyFont="1" applyFill="1" applyBorder="1" applyAlignment="1">
      <alignment vertical="center" wrapText="1"/>
    </xf>
  </cellXfs>
  <cellStyles count="3">
    <cellStyle name="Normal" xfId="0" builtinId="0"/>
    <cellStyle name="Normal 2" xfId="2"/>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ADA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6CA"/>
      <rgbColor rgb="00CC99FF"/>
      <rgbColor rgb="00ECECF2"/>
      <rgbColor rgb="003366FF"/>
      <rgbColor rgb="0033CCCC"/>
      <rgbColor rgb="0099CC00"/>
      <rgbColor rgb="00FFCC00"/>
      <rgbColor rgb="00FF9900"/>
      <rgbColor rgb="00FF6600"/>
      <rgbColor rgb="004A4A6E"/>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375"/>
  <sheetViews>
    <sheetView showGridLines="0" tabSelected="1" zoomScale="130" zoomScaleNormal="130" workbookViewId="0">
      <selection activeCell="C8" sqref="C8"/>
    </sheetView>
  </sheetViews>
  <sheetFormatPr defaultColWidth="9.140625" defaultRowHeight="12.75" outlineLevelRow="1" x14ac:dyDescent="0.2"/>
  <cols>
    <col min="1" max="1" width="1.28515625" style="2" customWidth="1"/>
    <col min="2" max="2" width="8.28515625" style="2" customWidth="1"/>
    <col min="3" max="3" width="62.28515625" style="2" customWidth="1"/>
    <col min="4" max="4" width="17.7109375" style="87" customWidth="1"/>
    <col min="5" max="5" width="10.140625" style="2" customWidth="1"/>
    <col min="6" max="7" width="13.42578125" style="2" customWidth="1"/>
    <col min="8" max="8" width="14.5703125" style="2" customWidth="1"/>
    <col min="9" max="9" width="8.42578125" style="87" customWidth="1"/>
    <col min="10" max="10" width="17.85546875" style="2" customWidth="1"/>
    <col min="11" max="11" width="5.85546875" style="2" customWidth="1"/>
    <col min="12" max="12" width="11" style="2" customWidth="1"/>
    <col min="13" max="16384" width="9.140625" style="2"/>
  </cols>
  <sheetData>
    <row r="1" spans="2:10" ht="41.25" customHeight="1" x14ac:dyDescent="0.4">
      <c r="B1" s="97" t="s">
        <v>377</v>
      </c>
      <c r="C1" s="98"/>
      <c r="D1" s="98"/>
      <c r="E1" s="98"/>
      <c r="F1" s="87"/>
      <c r="H1" s="99" t="s">
        <v>3</v>
      </c>
      <c r="I1" s="136"/>
      <c r="J1" s="137"/>
    </row>
    <row r="2" spans="2:10" ht="12.75" customHeight="1" x14ac:dyDescent="0.2">
      <c r="B2" s="4"/>
      <c r="C2" s="4"/>
      <c r="D2" s="4"/>
      <c r="E2" s="4"/>
      <c r="F2" s="45"/>
      <c r="H2" s="49" t="s">
        <v>56</v>
      </c>
      <c r="I2" s="138"/>
      <c r="J2" s="138"/>
    </row>
    <row r="3" spans="2:10" ht="12.75" customHeight="1" x14ac:dyDescent="0.2">
      <c r="B3" s="4"/>
      <c r="C3" s="4"/>
      <c r="D3" s="4"/>
      <c r="E3" s="4"/>
      <c r="F3" s="45"/>
      <c r="H3" s="49" t="s">
        <v>57</v>
      </c>
      <c r="I3" s="138"/>
      <c r="J3" s="138"/>
    </row>
    <row r="4" spans="2:10" ht="5.25" customHeight="1" x14ac:dyDescent="0.2">
      <c r="B4" s="4"/>
      <c r="C4" s="4"/>
      <c r="D4" s="4"/>
      <c r="E4" s="4"/>
      <c r="F4" s="4"/>
      <c r="G4" s="4"/>
      <c r="H4" s="4"/>
      <c r="I4" s="4"/>
      <c r="J4" s="4"/>
    </row>
    <row r="5" spans="2:10" ht="4.5" customHeight="1" x14ac:dyDescent="0.2">
      <c r="B5" s="4"/>
      <c r="C5" s="4"/>
      <c r="D5" s="4"/>
      <c r="E5" s="4"/>
      <c r="F5" s="4"/>
      <c r="G5" s="4"/>
      <c r="H5" s="4"/>
      <c r="I5" s="4"/>
      <c r="J5" s="4"/>
    </row>
    <row r="6" spans="2:10" ht="19.149999999999999" customHeight="1" x14ac:dyDescent="0.2">
      <c r="B6" s="5" t="s">
        <v>61</v>
      </c>
      <c r="C6" s="78" t="s">
        <v>88</v>
      </c>
      <c r="D6" s="1" t="s">
        <v>378</v>
      </c>
      <c r="E6" s="1" t="s">
        <v>91</v>
      </c>
      <c r="F6" s="1" t="s">
        <v>0</v>
      </c>
      <c r="G6" s="1" t="s">
        <v>1</v>
      </c>
      <c r="H6" s="74" t="s">
        <v>48</v>
      </c>
      <c r="I6" s="1" t="s">
        <v>222</v>
      </c>
      <c r="J6" s="75" t="s">
        <v>2</v>
      </c>
    </row>
    <row r="7" spans="2:10" ht="12.75" customHeight="1" outlineLevel="1" x14ac:dyDescent="0.2">
      <c r="B7" s="129" t="s">
        <v>125</v>
      </c>
      <c r="C7" s="130"/>
      <c r="D7" s="130"/>
      <c r="E7" s="130"/>
      <c r="F7" s="130"/>
      <c r="G7" s="130"/>
      <c r="H7" s="130"/>
      <c r="I7" s="130"/>
      <c r="J7" s="131"/>
    </row>
    <row r="8" spans="2:10" s="38" customFormat="1" outlineLevel="1" x14ac:dyDescent="0.2">
      <c r="B8" s="63"/>
      <c r="C8" s="28" t="s">
        <v>67</v>
      </c>
      <c r="D8" s="28"/>
      <c r="E8" s="70"/>
      <c r="F8" s="29"/>
      <c r="G8" s="33" t="str">
        <f ca="1">IF(B8="Complete",IF(B8="Complete",NOW(),B8),"")</f>
        <v/>
      </c>
      <c r="H8" s="28"/>
      <c r="I8" s="29" t="s">
        <v>225</v>
      </c>
      <c r="J8" s="30" t="s">
        <v>90</v>
      </c>
    </row>
    <row r="9" spans="2:10" s="38" customFormat="1" outlineLevel="1" x14ac:dyDescent="0.2">
      <c r="B9" s="63"/>
      <c r="C9" s="13" t="s">
        <v>71</v>
      </c>
      <c r="D9" s="88"/>
      <c r="E9" s="17"/>
      <c r="F9" s="14"/>
      <c r="G9" s="15" t="str">
        <f t="shared" ref="G9:G17" ca="1" si="0">IF(B9="Complete",IF(B9="Complete",NOW(),B9),"")</f>
        <v/>
      </c>
      <c r="H9" s="13"/>
      <c r="I9" s="89" t="s">
        <v>225</v>
      </c>
      <c r="J9" s="16" t="s">
        <v>90</v>
      </c>
    </row>
    <row r="10" spans="2:10" s="38" customFormat="1" outlineLevel="1" x14ac:dyDescent="0.2">
      <c r="B10" s="63"/>
      <c r="C10" s="28" t="s">
        <v>128</v>
      </c>
      <c r="D10" s="28"/>
      <c r="E10" s="70"/>
      <c r="F10" s="29"/>
      <c r="G10" s="33" t="str">
        <f t="shared" ca="1" si="0"/>
        <v/>
      </c>
      <c r="H10" s="28"/>
      <c r="I10" s="29" t="s">
        <v>225</v>
      </c>
      <c r="J10" s="30" t="s">
        <v>90</v>
      </c>
    </row>
    <row r="11" spans="2:10" s="38" customFormat="1" outlineLevel="1" x14ac:dyDescent="0.2">
      <c r="B11" s="63"/>
      <c r="C11" s="13" t="s">
        <v>129</v>
      </c>
      <c r="D11" s="88"/>
      <c r="E11" s="17"/>
      <c r="F11" s="14"/>
      <c r="G11" s="15" t="str">
        <f t="shared" ca="1" si="0"/>
        <v/>
      </c>
      <c r="H11" s="13"/>
      <c r="I11" s="89" t="s">
        <v>225</v>
      </c>
      <c r="J11" s="16" t="s">
        <v>90</v>
      </c>
    </row>
    <row r="12" spans="2:10" s="38" customFormat="1" outlineLevel="1" x14ac:dyDescent="0.2">
      <c r="B12" s="63"/>
      <c r="C12" s="28" t="s">
        <v>130</v>
      </c>
      <c r="D12" s="28"/>
      <c r="E12" s="70"/>
      <c r="F12" s="29"/>
      <c r="G12" s="33" t="str">
        <f t="shared" ca="1" si="0"/>
        <v/>
      </c>
      <c r="H12" s="28"/>
      <c r="I12" s="29" t="s">
        <v>225</v>
      </c>
      <c r="J12" s="30" t="s">
        <v>90</v>
      </c>
    </row>
    <row r="13" spans="2:10" customFormat="1" ht="26.25" customHeight="1" outlineLevel="1" x14ac:dyDescent="0.2">
      <c r="B13" s="63"/>
      <c r="C13" s="13" t="s">
        <v>75</v>
      </c>
      <c r="D13" s="88"/>
      <c r="E13" s="17"/>
      <c r="F13" s="14"/>
      <c r="G13" s="15" t="str">
        <f t="shared" ca="1" si="0"/>
        <v/>
      </c>
      <c r="H13" s="13"/>
      <c r="I13" s="89" t="s">
        <v>225</v>
      </c>
      <c r="J13" s="16" t="s">
        <v>159</v>
      </c>
    </row>
    <row r="14" spans="2:10" customFormat="1" outlineLevel="1" x14ac:dyDescent="0.2">
      <c r="B14" s="93"/>
      <c r="C14" s="31" t="s">
        <v>212</v>
      </c>
      <c r="D14" s="31"/>
      <c r="E14" s="96"/>
      <c r="F14" s="34"/>
      <c r="G14" s="35" t="str">
        <f t="shared" ca="1" si="0"/>
        <v/>
      </c>
      <c r="H14" s="31"/>
      <c r="I14" s="34" t="s">
        <v>225</v>
      </c>
      <c r="J14" s="32" t="s">
        <v>4</v>
      </c>
    </row>
    <row r="15" spans="2:10" ht="43.5" customHeight="1" outlineLevel="1" x14ac:dyDescent="0.2">
      <c r="B15" s="63"/>
      <c r="C15" s="88" t="s">
        <v>421</v>
      </c>
      <c r="D15" s="88"/>
      <c r="E15" s="17"/>
      <c r="F15" s="89"/>
      <c r="G15" s="90" t="str">
        <f t="shared" ca="1" si="0"/>
        <v/>
      </c>
      <c r="H15" s="88"/>
      <c r="I15" s="89" t="s">
        <v>225</v>
      </c>
      <c r="J15" s="91" t="s">
        <v>4</v>
      </c>
    </row>
    <row r="16" spans="2:10" ht="24" outlineLevel="1" x14ac:dyDescent="0.2">
      <c r="B16" s="63"/>
      <c r="C16" s="31" t="s">
        <v>191</v>
      </c>
      <c r="D16" s="31"/>
      <c r="E16" s="96"/>
      <c r="F16" s="34"/>
      <c r="G16" s="35" t="str">
        <f t="shared" ca="1" si="0"/>
        <v/>
      </c>
      <c r="H16" s="31"/>
      <c r="I16" s="34" t="s">
        <v>225</v>
      </c>
      <c r="J16" s="32" t="s">
        <v>159</v>
      </c>
    </row>
    <row r="17" spans="2:11" ht="24" outlineLevel="1" x14ac:dyDescent="0.2">
      <c r="B17" s="63"/>
      <c r="C17" s="88" t="s">
        <v>160</v>
      </c>
      <c r="D17" s="88"/>
      <c r="E17" s="17"/>
      <c r="F17" s="89"/>
      <c r="G17" s="90" t="str">
        <f t="shared" ca="1" si="0"/>
        <v/>
      </c>
      <c r="H17" s="88"/>
      <c r="I17" s="89" t="s">
        <v>225</v>
      </c>
      <c r="J17" s="91" t="s">
        <v>161</v>
      </c>
    </row>
    <row r="18" spans="2:11" ht="12.75" customHeight="1" outlineLevel="1" x14ac:dyDescent="0.2">
      <c r="B18" s="123" t="s">
        <v>126</v>
      </c>
      <c r="C18" s="124"/>
      <c r="D18" s="124"/>
      <c r="E18" s="124"/>
      <c r="F18" s="124"/>
      <c r="G18" s="124"/>
      <c r="H18" s="124"/>
      <c r="I18" s="124"/>
      <c r="J18" s="125"/>
    </row>
    <row r="19" spans="2:11" s="38" customFormat="1" ht="45.75" customHeight="1" outlineLevel="1" x14ac:dyDescent="0.2">
      <c r="B19" s="63"/>
      <c r="C19" s="28" t="s">
        <v>162</v>
      </c>
      <c r="D19" s="28"/>
      <c r="E19" s="70"/>
      <c r="F19" s="29"/>
      <c r="G19" s="33" t="str">
        <f t="shared" ref="G19:G23" ca="1" si="1">IF(B19="Complete",IF(B19="Complete",NOW(),B19),"")</f>
        <v/>
      </c>
      <c r="H19" s="28"/>
      <c r="I19" s="29" t="s">
        <v>225</v>
      </c>
      <c r="J19" s="30" t="s">
        <v>163</v>
      </c>
    </row>
    <row r="20" spans="2:11" customFormat="1" ht="48" outlineLevel="1" x14ac:dyDescent="0.2">
      <c r="B20" s="63"/>
      <c r="C20" s="13" t="s">
        <v>195</v>
      </c>
      <c r="D20" s="88"/>
      <c r="E20" s="17"/>
      <c r="F20" s="14"/>
      <c r="G20" s="15" t="str">
        <f t="shared" ca="1" si="1"/>
        <v/>
      </c>
      <c r="H20" s="13"/>
      <c r="I20" s="89" t="s">
        <v>225</v>
      </c>
      <c r="J20" s="16" t="s">
        <v>159</v>
      </c>
    </row>
    <row r="21" spans="2:11" customFormat="1" ht="24" outlineLevel="1" x14ac:dyDescent="0.2">
      <c r="B21" s="63"/>
      <c r="C21" s="28" t="s">
        <v>68</v>
      </c>
      <c r="D21" s="28"/>
      <c r="E21" s="70"/>
      <c r="F21" s="29"/>
      <c r="G21" s="33" t="str">
        <f t="shared" ca="1" si="1"/>
        <v/>
      </c>
      <c r="H21" s="28"/>
      <c r="I21" s="29" t="s">
        <v>225</v>
      </c>
      <c r="J21" s="30" t="s">
        <v>164</v>
      </c>
    </row>
    <row r="22" spans="2:11" customFormat="1" outlineLevel="1" x14ac:dyDescent="0.2">
      <c r="B22" s="63"/>
      <c r="C22" s="13" t="s">
        <v>69</v>
      </c>
      <c r="D22" s="88"/>
      <c r="E22" s="17"/>
      <c r="F22" s="14"/>
      <c r="G22" s="15" t="str">
        <f t="shared" ca="1" si="1"/>
        <v/>
      </c>
      <c r="H22" s="13"/>
      <c r="I22" s="89" t="s">
        <v>225</v>
      </c>
      <c r="J22" s="16" t="s">
        <v>70</v>
      </c>
    </row>
    <row r="23" spans="2:11" customFormat="1" ht="24" outlineLevel="1" x14ac:dyDescent="0.2">
      <c r="B23" s="63"/>
      <c r="C23" s="66" t="s">
        <v>92</v>
      </c>
      <c r="D23" s="66"/>
      <c r="E23" s="71"/>
      <c r="F23" s="67"/>
      <c r="G23" s="68" t="str">
        <f t="shared" ca="1" si="1"/>
        <v/>
      </c>
      <c r="H23" s="66"/>
      <c r="I23" s="67" t="s">
        <v>225</v>
      </c>
      <c r="J23" s="69" t="s">
        <v>194</v>
      </c>
    </row>
    <row r="24" spans="2:11" s="87" customFormat="1" ht="12.75" customHeight="1" outlineLevel="1" x14ac:dyDescent="0.2">
      <c r="B24" s="123" t="s">
        <v>239</v>
      </c>
      <c r="C24" s="124"/>
      <c r="D24" s="124"/>
      <c r="E24" s="124"/>
      <c r="F24" s="124"/>
      <c r="G24" s="124"/>
      <c r="H24" s="124"/>
      <c r="I24" s="124"/>
      <c r="J24" s="125"/>
    </row>
    <row r="25" spans="2:11" s="92" customFormat="1" ht="21.75" customHeight="1" outlineLevel="1" x14ac:dyDescent="0.2">
      <c r="B25" s="76"/>
      <c r="C25" s="28" t="s">
        <v>226</v>
      </c>
      <c r="D25" s="28"/>
      <c r="E25" s="28"/>
      <c r="F25" s="29"/>
      <c r="G25" s="33" t="str">
        <f t="shared" ref="G25:G31" ca="1" si="2">IF(B25="Complete",IF(B25="Complete",NOW(),B25),"")</f>
        <v/>
      </c>
      <c r="H25" s="102" t="s">
        <v>228</v>
      </c>
      <c r="I25" s="29" t="s">
        <v>227</v>
      </c>
      <c r="J25" s="30" t="s">
        <v>229</v>
      </c>
      <c r="K25" s="101"/>
    </row>
    <row r="26" spans="2:11" s="92" customFormat="1" ht="29.25" customHeight="1" outlineLevel="1" x14ac:dyDescent="0.2">
      <c r="B26" s="93"/>
      <c r="C26" s="88" t="s">
        <v>230</v>
      </c>
      <c r="D26" s="88"/>
      <c r="E26" s="17"/>
      <c r="F26" s="89"/>
      <c r="G26" s="90" t="str">
        <f t="shared" ca="1" si="2"/>
        <v/>
      </c>
      <c r="H26" s="100" t="s">
        <v>231</v>
      </c>
      <c r="I26" s="89" t="s">
        <v>227</v>
      </c>
      <c r="J26" s="91" t="s">
        <v>90</v>
      </c>
      <c r="K26" s="101"/>
    </row>
    <row r="27" spans="2:11" s="92" customFormat="1" ht="26.25" customHeight="1" outlineLevel="1" x14ac:dyDescent="0.2">
      <c r="B27" s="93"/>
      <c r="C27" s="28" t="s">
        <v>232</v>
      </c>
      <c r="D27" s="28"/>
      <c r="E27" s="70"/>
      <c r="F27" s="29"/>
      <c r="G27" s="33" t="str">
        <f t="shared" ca="1" si="2"/>
        <v/>
      </c>
      <c r="H27" s="102"/>
      <c r="I27" s="29" t="s">
        <v>227</v>
      </c>
      <c r="J27" s="30" t="s">
        <v>7</v>
      </c>
      <c r="K27" s="101"/>
    </row>
    <row r="28" spans="2:11" s="92" customFormat="1" ht="23.25" customHeight="1" outlineLevel="1" x14ac:dyDescent="0.2">
      <c r="B28" s="93"/>
      <c r="C28" s="88" t="s">
        <v>233</v>
      </c>
      <c r="D28" s="88"/>
      <c r="E28" s="17"/>
      <c r="F28" s="89"/>
      <c r="G28" s="90" t="str">
        <f t="shared" ca="1" si="2"/>
        <v/>
      </c>
      <c r="H28" s="100" t="s">
        <v>234</v>
      </c>
      <c r="I28" s="89" t="s">
        <v>227</v>
      </c>
      <c r="J28" s="91" t="s">
        <v>90</v>
      </c>
      <c r="K28" s="101"/>
    </row>
    <row r="29" spans="2:11" s="92" customFormat="1" ht="27" customHeight="1" outlineLevel="1" x14ac:dyDescent="0.2">
      <c r="B29" s="93"/>
      <c r="C29" s="28" t="s">
        <v>235</v>
      </c>
      <c r="D29" s="28"/>
      <c r="E29" s="70"/>
      <c r="F29" s="29"/>
      <c r="G29" s="33" t="str">
        <f t="shared" ca="1" si="2"/>
        <v/>
      </c>
      <c r="H29" s="102" t="s">
        <v>228</v>
      </c>
      <c r="I29" s="29" t="s">
        <v>227</v>
      </c>
      <c r="J29" s="30" t="s">
        <v>236</v>
      </c>
      <c r="K29" s="101"/>
    </row>
    <row r="30" spans="2:11" s="92" customFormat="1" ht="24.75" customHeight="1" outlineLevel="1" x14ac:dyDescent="0.2">
      <c r="B30" s="93"/>
      <c r="C30" s="88" t="s">
        <v>237</v>
      </c>
      <c r="D30" s="88"/>
      <c r="E30" s="17"/>
      <c r="F30" s="89"/>
      <c r="G30" s="90" t="str">
        <f t="shared" ca="1" si="2"/>
        <v/>
      </c>
      <c r="H30" s="100"/>
      <c r="I30" s="89" t="s">
        <v>227</v>
      </c>
      <c r="J30" s="91" t="s">
        <v>90</v>
      </c>
      <c r="K30" s="101"/>
    </row>
    <row r="31" spans="2:11" s="92" customFormat="1" ht="110.25" customHeight="1" outlineLevel="1" x14ac:dyDescent="0.2">
      <c r="B31" s="93"/>
      <c r="C31" s="66" t="s">
        <v>238</v>
      </c>
      <c r="D31" s="66"/>
      <c r="E31" s="71"/>
      <c r="F31" s="67"/>
      <c r="G31" s="68" t="str">
        <f t="shared" ca="1" si="2"/>
        <v/>
      </c>
      <c r="H31" s="103"/>
      <c r="I31" s="67" t="s">
        <v>227</v>
      </c>
      <c r="J31" s="69" t="s">
        <v>161</v>
      </c>
      <c r="K31" s="101"/>
    </row>
    <row r="32" spans="2:11" ht="16.5" customHeight="1" x14ac:dyDescent="0.2">
      <c r="B32" s="9"/>
      <c r="C32" s="6"/>
      <c r="D32" s="6"/>
      <c r="E32" s="6"/>
      <c r="F32" s="6"/>
      <c r="G32" s="6"/>
      <c r="H32" s="6"/>
      <c r="I32" s="6"/>
      <c r="J32" s="6"/>
      <c r="K32" s="7"/>
    </row>
    <row r="33" spans="2:11" s="3" customFormat="1" ht="21" customHeight="1" x14ac:dyDescent="0.2">
      <c r="B33" s="5" t="s">
        <v>61</v>
      </c>
      <c r="C33" s="1" t="s">
        <v>89</v>
      </c>
      <c r="D33" s="1" t="s">
        <v>378</v>
      </c>
      <c r="E33" s="1" t="s">
        <v>91</v>
      </c>
      <c r="F33" s="1" t="s">
        <v>0</v>
      </c>
      <c r="G33" s="1" t="s">
        <v>1</v>
      </c>
      <c r="H33" s="74" t="s">
        <v>48</v>
      </c>
      <c r="I33" s="1" t="s">
        <v>222</v>
      </c>
      <c r="J33" s="75" t="s">
        <v>2</v>
      </c>
    </row>
    <row r="34" spans="2:11" s="38" customFormat="1" outlineLevel="1" x14ac:dyDescent="0.2">
      <c r="B34" s="76"/>
      <c r="C34" s="28" t="s">
        <v>127</v>
      </c>
      <c r="D34" s="28"/>
      <c r="E34" s="28"/>
      <c r="F34" s="29"/>
      <c r="G34" s="33" t="str">
        <f t="shared" ref="G34:G44" ca="1" si="3">IF(B34="Complete",IF(B34="Complete",NOW(),B34),"")</f>
        <v/>
      </c>
      <c r="H34" s="28"/>
      <c r="I34" s="29" t="s">
        <v>225</v>
      </c>
      <c r="J34" s="30" t="s">
        <v>4</v>
      </c>
    </row>
    <row r="35" spans="2:11" s="38" customFormat="1" ht="24" outlineLevel="1" x14ac:dyDescent="0.2">
      <c r="B35" s="76"/>
      <c r="C35" s="13" t="s">
        <v>240</v>
      </c>
      <c r="D35" s="88"/>
      <c r="E35" s="13"/>
      <c r="F35" s="14"/>
      <c r="G35" s="15" t="str">
        <f t="shared" ca="1" si="3"/>
        <v/>
      </c>
      <c r="H35" s="13"/>
      <c r="I35" s="89" t="s">
        <v>225</v>
      </c>
      <c r="J35" s="16" t="s">
        <v>161</v>
      </c>
    </row>
    <row r="36" spans="2:11" s="38" customFormat="1" ht="48" outlineLevel="1" x14ac:dyDescent="0.2">
      <c r="B36" s="63"/>
      <c r="C36" s="28" t="s">
        <v>165</v>
      </c>
      <c r="D36" s="28"/>
      <c r="E36" s="28"/>
      <c r="F36" s="29"/>
      <c r="G36" s="33" t="str">
        <f t="shared" ca="1" si="3"/>
        <v/>
      </c>
      <c r="H36" s="28"/>
      <c r="I36" s="29" t="s">
        <v>225</v>
      </c>
      <c r="J36" s="30" t="s">
        <v>166</v>
      </c>
    </row>
    <row r="37" spans="2:11" s="38" customFormat="1" outlineLevel="1" x14ac:dyDescent="0.2">
      <c r="B37" s="76"/>
      <c r="C37" s="13" t="s">
        <v>147</v>
      </c>
      <c r="D37" s="88"/>
      <c r="E37" s="13"/>
      <c r="F37" s="14"/>
      <c r="G37" s="15" t="str">
        <f t="shared" ca="1" si="3"/>
        <v/>
      </c>
      <c r="H37" s="13"/>
      <c r="I37" s="89" t="s">
        <v>224</v>
      </c>
      <c r="J37" s="16" t="s">
        <v>161</v>
      </c>
    </row>
    <row r="38" spans="2:11" s="92" customFormat="1" ht="51" customHeight="1" outlineLevel="1" x14ac:dyDescent="0.2">
      <c r="B38" s="93"/>
      <c r="C38" s="28" t="s">
        <v>241</v>
      </c>
      <c r="D38" s="28"/>
      <c r="E38" s="28"/>
      <c r="F38" s="29"/>
      <c r="G38" s="33" t="str">
        <f t="shared" ca="1" si="3"/>
        <v/>
      </c>
      <c r="H38" s="102"/>
      <c r="I38" s="29" t="s">
        <v>225</v>
      </c>
      <c r="J38" s="30" t="s">
        <v>167</v>
      </c>
      <c r="K38" s="104"/>
    </row>
    <row r="39" spans="2:11" s="38" customFormat="1" ht="24" outlineLevel="1" x14ac:dyDescent="0.2">
      <c r="B39" s="76"/>
      <c r="C39" s="13" t="s">
        <v>168</v>
      </c>
      <c r="D39" s="88"/>
      <c r="E39" s="13"/>
      <c r="F39" s="14"/>
      <c r="G39" s="15" t="str">
        <f t="shared" ca="1" si="3"/>
        <v/>
      </c>
      <c r="H39" s="13"/>
      <c r="I39" s="89" t="s">
        <v>225</v>
      </c>
      <c r="J39" s="16" t="s">
        <v>167</v>
      </c>
    </row>
    <row r="40" spans="2:11" s="38" customFormat="1" ht="24" outlineLevel="1" x14ac:dyDescent="0.2">
      <c r="B40" s="63"/>
      <c r="C40" s="28" t="s">
        <v>196</v>
      </c>
      <c r="D40" s="28"/>
      <c r="E40" s="28"/>
      <c r="F40" s="29"/>
      <c r="G40" s="33" t="str">
        <f t="shared" ca="1" si="3"/>
        <v/>
      </c>
      <c r="H40" s="28"/>
      <c r="I40" s="29" t="s">
        <v>225</v>
      </c>
      <c r="J40" s="30" t="s">
        <v>161</v>
      </c>
    </row>
    <row r="41" spans="2:11" s="38" customFormat="1" ht="24" outlineLevel="1" x14ac:dyDescent="0.2">
      <c r="B41" s="76"/>
      <c r="C41" s="13" t="s">
        <v>197</v>
      </c>
      <c r="D41" s="88"/>
      <c r="E41" s="13"/>
      <c r="F41" s="14"/>
      <c r="G41" s="15" t="str">
        <f t="shared" ca="1" si="3"/>
        <v/>
      </c>
      <c r="H41" s="13"/>
      <c r="I41" s="89" t="s">
        <v>225</v>
      </c>
      <c r="J41" s="16" t="s">
        <v>161</v>
      </c>
    </row>
    <row r="42" spans="2:11" s="92" customFormat="1" ht="48" outlineLevel="1" x14ac:dyDescent="0.2">
      <c r="B42" s="105"/>
      <c r="C42" s="28" t="s">
        <v>242</v>
      </c>
      <c r="D42" s="28"/>
      <c r="E42" s="28"/>
      <c r="F42" s="29"/>
      <c r="G42" s="33" t="str">
        <f t="shared" ca="1" si="3"/>
        <v/>
      </c>
      <c r="H42" s="102"/>
      <c r="I42" s="29" t="s">
        <v>227</v>
      </c>
      <c r="J42" s="30" t="s">
        <v>161</v>
      </c>
      <c r="K42" s="101"/>
    </row>
    <row r="43" spans="2:11" s="38" customFormat="1" ht="24" outlineLevel="1" x14ac:dyDescent="0.2">
      <c r="B43" s="63"/>
      <c r="C43" s="91" t="s">
        <v>169</v>
      </c>
      <c r="D43" s="88"/>
      <c r="E43" s="17"/>
      <c r="F43" s="89"/>
      <c r="G43" s="90" t="str">
        <f t="shared" ca="1" si="3"/>
        <v/>
      </c>
      <c r="H43" s="88"/>
      <c r="I43" s="89" t="s">
        <v>225</v>
      </c>
      <c r="J43" s="91" t="s">
        <v>167</v>
      </c>
    </row>
    <row r="44" spans="2:11" s="38" customFormat="1" ht="21.75" customHeight="1" outlineLevel="1" x14ac:dyDescent="0.2">
      <c r="B44" s="76"/>
      <c r="C44" s="66" t="s">
        <v>198</v>
      </c>
      <c r="D44" s="66"/>
      <c r="E44" s="66"/>
      <c r="F44" s="67"/>
      <c r="G44" s="68" t="str">
        <f t="shared" ca="1" si="3"/>
        <v/>
      </c>
      <c r="H44" s="66"/>
      <c r="I44" s="67" t="s">
        <v>225</v>
      </c>
      <c r="J44" s="69" t="s">
        <v>167</v>
      </c>
    </row>
    <row r="45" spans="2:11" ht="12.75" customHeight="1" outlineLevel="1" x14ac:dyDescent="0.2">
      <c r="B45" s="129" t="s">
        <v>82</v>
      </c>
      <c r="C45" s="130"/>
      <c r="D45" s="130"/>
      <c r="E45" s="130"/>
      <c r="F45" s="130"/>
      <c r="G45" s="130"/>
      <c r="H45" s="130"/>
      <c r="I45" s="130"/>
      <c r="J45" s="131"/>
    </row>
    <row r="46" spans="2:11" s="38" customFormat="1" ht="48" outlineLevel="1" x14ac:dyDescent="0.2">
      <c r="B46" s="63"/>
      <c r="C46" s="28" t="s">
        <v>148</v>
      </c>
      <c r="D46" s="28"/>
      <c r="E46" s="28"/>
      <c r="F46" s="29"/>
      <c r="G46" s="33" t="str">
        <f t="shared" ref="G46:G50" ca="1" si="4">IF(B46="Complete",IF(B46="Complete",NOW(),B46),"")</f>
        <v/>
      </c>
      <c r="H46" s="28"/>
      <c r="I46" s="29" t="s">
        <v>225</v>
      </c>
      <c r="J46" s="30" t="s">
        <v>167</v>
      </c>
    </row>
    <row r="47" spans="2:11" s="38" customFormat="1" ht="50.25" customHeight="1" outlineLevel="1" x14ac:dyDescent="0.2">
      <c r="B47" s="63"/>
      <c r="C47" s="13" t="s">
        <v>99</v>
      </c>
      <c r="D47" s="88"/>
      <c r="E47" s="13"/>
      <c r="F47" s="14"/>
      <c r="G47" s="15" t="str">
        <f t="shared" ca="1" si="4"/>
        <v/>
      </c>
      <c r="H47" s="13" t="s">
        <v>199</v>
      </c>
      <c r="I47" s="89" t="s">
        <v>225</v>
      </c>
      <c r="J47" s="16" t="s">
        <v>167</v>
      </c>
    </row>
    <row r="48" spans="2:11" s="92" customFormat="1" ht="34.5" customHeight="1" outlineLevel="1" x14ac:dyDescent="0.2">
      <c r="B48" s="93"/>
      <c r="C48" s="31" t="s">
        <v>245</v>
      </c>
      <c r="D48" s="31"/>
      <c r="E48" s="31"/>
      <c r="F48" s="34"/>
      <c r="G48" s="35" t="str">
        <f t="shared" ca="1" si="4"/>
        <v/>
      </c>
      <c r="H48" s="31" t="s">
        <v>199</v>
      </c>
      <c r="I48" s="34" t="s">
        <v>224</v>
      </c>
      <c r="J48" s="32" t="s">
        <v>167</v>
      </c>
    </row>
    <row r="49" spans="2:11" s="92" customFormat="1" ht="36.75" customHeight="1" outlineLevel="1" x14ac:dyDescent="0.2">
      <c r="B49" s="93"/>
      <c r="C49" s="88" t="s">
        <v>244</v>
      </c>
      <c r="D49" s="88"/>
      <c r="E49" s="88"/>
      <c r="F49" s="89"/>
      <c r="G49" s="90" t="str">
        <f t="shared" ca="1" si="4"/>
        <v/>
      </c>
      <c r="H49" s="100" t="s">
        <v>243</v>
      </c>
      <c r="I49" s="89" t="s">
        <v>227</v>
      </c>
      <c r="J49" s="91" t="s">
        <v>167</v>
      </c>
      <c r="K49" s="101"/>
    </row>
    <row r="50" spans="2:11" s="92" customFormat="1" ht="135.75" customHeight="1" outlineLevel="1" x14ac:dyDescent="0.2">
      <c r="B50" s="93"/>
      <c r="C50" s="107" t="s">
        <v>398</v>
      </c>
      <c r="D50" s="107"/>
      <c r="E50" s="28"/>
      <c r="F50" s="29"/>
      <c r="G50" s="33" t="str">
        <f t="shared" ca="1" si="4"/>
        <v/>
      </c>
      <c r="H50" s="102"/>
      <c r="I50" s="29" t="s">
        <v>227</v>
      </c>
      <c r="J50" s="30" t="s">
        <v>161</v>
      </c>
      <c r="K50" s="101"/>
    </row>
    <row r="51" spans="2:11" ht="12.75" customHeight="1" outlineLevel="1" x14ac:dyDescent="0.2">
      <c r="B51" s="123" t="s">
        <v>83</v>
      </c>
      <c r="C51" s="124"/>
      <c r="D51" s="124"/>
      <c r="E51" s="124"/>
      <c r="F51" s="124"/>
      <c r="G51" s="124"/>
      <c r="H51" s="124"/>
      <c r="I51" s="124"/>
      <c r="J51" s="125"/>
    </row>
    <row r="52" spans="2:11" s="65" customFormat="1" ht="56.25" customHeight="1" outlineLevel="1" x14ac:dyDescent="0.2">
      <c r="B52" s="63"/>
      <c r="C52" s="28" t="s">
        <v>200</v>
      </c>
      <c r="D52" s="28"/>
      <c r="E52" s="28"/>
      <c r="F52" s="29"/>
      <c r="G52" s="33" t="str">
        <f t="shared" ref="G52:G57" ca="1" si="5">IF(B52="Complete",IF(B52="Complete",NOW(),B52),"")</f>
        <v/>
      </c>
      <c r="H52" s="28"/>
      <c r="I52" s="29" t="s">
        <v>225</v>
      </c>
      <c r="J52" s="30" t="s">
        <v>170</v>
      </c>
    </row>
    <row r="53" spans="2:11" s="92" customFormat="1" ht="123" customHeight="1" outlineLevel="1" x14ac:dyDescent="0.2">
      <c r="B53" s="93"/>
      <c r="C53" s="88" t="s">
        <v>246</v>
      </c>
      <c r="D53" s="88"/>
      <c r="E53" s="88"/>
      <c r="F53" s="89"/>
      <c r="G53" s="90" t="str">
        <f t="shared" ca="1" si="5"/>
        <v/>
      </c>
      <c r="H53" s="88"/>
      <c r="I53" s="89" t="s">
        <v>225</v>
      </c>
      <c r="J53" s="91" t="s">
        <v>161</v>
      </c>
      <c r="K53" s="101"/>
    </row>
    <row r="54" spans="2:11" s="87" customFormat="1" ht="36" customHeight="1" outlineLevel="1" x14ac:dyDescent="0.2">
      <c r="B54" s="93"/>
      <c r="C54" s="28" t="s">
        <v>247</v>
      </c>
      <c r="D54" s="28"/>
      <c r="E54" s="28"/>
      <c r="F54" s="29"/>
      <c r="G54" s="33" t="str">
        <f t="shared" ca="1" si="5"/>
        <v/>
      </c>
      <c r="H54" s="28" t="s">
        <v>248</v>
      </c>
      <c r="I54" s="29" t="s">
        <v>227</v>
      </c>
      <c r="J54" s="30" t="s">
        <v>7</v>
      </c>
      <c r="K54" s="104"/>
    </row>
    <row r="55" spans="2:11" s="38" customFormat="1" ht="37.5" customHeight="1" outlineLevel="1" x14ac:dyDescent="0.2">
      <c r="B55" s="63"/>
      <c r="C55" s="88" t="s">
        <v>223</v>
      </c>
      <c r="D55" s="88"/>
      <c r="E55" s="88"/>
      <c r="F55" s="89"/>
      <c r="G55" s="90" t="str">
        <f t="shared" ca="1" si="5"/>
        <v/>
      </c>
      <c r="H55" s="88"/>
      <c r="I55" s="89" t="s">
        <v>225</v>
      </c>
      <c r="J55" s="91" t="s">
        <v>167</v>
      </c>
    </row>
    <row r="56" spans="2:11" s="38" customFormat="1" ht="24" outlineLevel="1" x14ac:dyDescent="0.2">
      <c r="B56" s="63"/>
      <c r="C56" s="28" t="s">
        <v>149</v>
      </c>
      <c r="D56" s="28"/>
      <c r="E56" s="28"/>
      <c r="F56" s="29"/>
      <c r="G56" s="33" t="str">
        <f t="shared" ca="1" si="5"/>
        <v/>
      </c>
      <c r="H56" s="28"/>
      <c r="I56" s="29" t="s">
        <v>225</v>
      </c>
      <c r="J56" s="30" t="s">
        <v>161</v>
      </c>
    </row>
    <row r="57" spans="2:11" ht="24" outlineLevel="1" x14ac:dyDescent="0.2">
      <c r="B57" s="63"/>
      <c r="C57" s="18" t="s">
        <v>201</v>
      </c>
      <c r="D57" s="18"/>
      <c r="E57" s="18"/>
      <c r="F57" s="19"/>
      <c r="G57" s="20" t="str">
        <f t="shared" ca="1" si="5"/>
        <v/>
      </c>
      <c r="H57" s="18"/>
      <c r="I57" s="19" t="s">
        <v>225</v>
      </c>
      <c r="J57" s="21" t="s">
        <v>167</v>
      </c>
      <c r="K57" s="7"/>
    </row>
    <row r="58" spans="2:11" ht="12" customHeight="1" outlineLevel="1" x14ac:dyDescent="0.2">
      <c r="B58" s="132" t="s">
        <v>78</v>
      </c>
      <c r="C58" s="133"/>
      <c r="D58" s="133"/>
      <c r="E58" s="133"/>
      <c r="F58" s="133"/>
      <c r="G58" s="133"/>
      <c r="H58" s="133"/>
      <c r="I58" s="133"/>
      <c r="J58" s="134"/>
      <c r="K58" s="7"/>
    </row>
    <row r="59" spans="2:11" ht="45.6" customHeight="1" outlineLevel="1" x14ac:dyDescent="0.2">
      <c r="B59" s="63"/>
      <c r="C59" s="28" t="s">
        <v>171</v>
      </c>
      <c r="D59" s="28"/>
      <c r="E59" s="28"/>
      <c r="F59" s="29"/>
      <c r="G59" s="33" t="str">
        <f t="shared" ref="G59:G65" ca="1" si="6">IF(B59="Complete",IF(B59="Complete",NOW(),B59),"")</f>
        <v/>
      </c>
      <c r="H59" s="28"/>
      <c r="I59" s="29" t="s">
        <v>225</v>
      </c>
      <c r="J59" s="30" t="s">
        <v>167</v>
      </c>
      <c r="K59" s="7"/>
    </row>
    <row r="60" spans="2:11" ht="15.75" customHeight="1" outlineLevel="1" x14ac:dyDescent="0.2">
      <c r="B60" s="63"/>
      <c r="C60" s="13" t="s">
        <v>74</v>
      </c>
      <c r="D60" s="88"/>
      <c r="E60" s="13"/>
      <c r="F60" s="14"/>
      <c r="G60" s="15" t="str">
        <f t="shared" ca="1" si="6"/>
        <v/>
      </c>
      <c r="H60" s="13"/>
      <c r="I60" s="89" t="s">
        <v>225</v>
      </c>
      <c r="J60" s="16"/>
      <c r="K60" s="7"/>
    </row>
    <row r="61" spans="2:11" outlineLevel="1" x14ac:dyDescent="0.2">
      <c r="B61" s="63"/>
      <c r="C61" s="28" t="s">
        <v>172</v>
      </c>
      <c r="D61" s="28"/>
      <c r="E61" s="28"/>
      <c r="F61" s="29"/>
      <c r="G61" s="33" t="str">
        <f t="shared" ca="1" si="6"/>
        <v/>
      </c>
      <c r="H61" s="28"/>
      <c r="I61" s="29" t="s">
        <v>225</v>
      </c>
      <c r="J61" s="30" t="s">
        <v>161</v>
      </c>
      <c r="K61" s="7"/>
    </row>
    <row r="62" spans="2:11" ht="48" outlineLevel="1" x14ac:dyDescent="0.2">
      <c r="B62" s="63"/>
      <c r="C62" s="13" t="s">
        <v>173</v>
      </c>
      <c r="D62" s="88"/>
      <c r="E62" s="13"/>
      <c r="F62" s="14"/>
      <c r="G62" s="15" t="str">
        <f t="shared" ca="1" si="6"/>
        <v/>
      </c>
      <c r="H62" s="13"/>
      <c r="I62" s="89" t="s">
        <v>225</v>
      </c>
      <c r="J62" s="16" t="s">
        <v>7</v>
      </c>
      <c r="K62" s="7"/>
    </row>
    <row r="63" spans="2:11" ht="21" customHeight="1" outlineLevel="1" x14ac:dyDescent="0.2">
      <c r="B63" s="63"/>
      <c r="C63" s="28" t="s">
        <v>150</v>
      </c>
      <c r="D63" s="28"/>
      <c r="E63" s="28"/>
      <c r="F63" s="29"/>
      <c r="G63" s="33" t="str">
        <f t="shared" ca="1" si="6"/>
        <v/>
      </c>
      <c r="H63" s="28"/>
      <c r="I63" s="29" t="s">
        <v>225</v>
      </c>
      <c r="J63" s="30" t="s">
        <v>174</v>
      </c>
      <c r="K63" s="7"/>
    </row>
    <row r="64" spans="2:11" ht="27" customHeight="1" outlineLevel="1" x14ac:dyDescent="0.2">
      <c r="B64" s="63"/>
      <c r="C64" s="13" t="s">
        <v>175</v>
      </c>
      <c r="D64" s="88"/>
      <c r="E64" s="13"/>
      <c r="F64" s="14"/>
      <c r="G64" s="15" t="str">
        <f t="shared" ca="1" si="6"/>
        <v/>
      </c>
      <c r="H64" s="13"/>
      <c r="I64" s="89" t="s">
        <v>225</v>
      </c>
      <c r="J64" s="16" t="s">
        <v>5</v>
      </c>
      <c r="K64" s="7"/>
    </row>
    <row r="65" spans="2:11" ht="48" outlineLevel="1" x14ac:dyDescent="0.2">
      <c r="B65" s="63"/>
      <c r="C65" s="28" t="s">
        <v>249</v>
      </c>
      <c r="D65" s="28"/>
      <c r="E65" s="28"/>
      <c r="F65" s="29"/>
      <c r="G65" s="33" t="str">
        <f t="shared" ca="1" si="6"/>
        <v/>
      </c>
      <c r="H65" s="28"/>
      <c r="I65" s="29" t="s">
        <v>225</v>
      </c>
      <c r="J65" s="30" t="s">
        <v>6</v>
      </c>
      <c r="K65" s="7"/>
    </row>
    <row r="66" spans="2:11" ht="12.75" customHeight="1" outlineLevel="1" x14ac:dyDescent="0.2">
      <c r="B66" s="123" t="s">
        <v>84</v>
      </c>
      <c r="C66" s="124"/>
      <c r="D66" s="124"/>
      <c r="E66" s="124"/>
      <c r="F66" s="124"/>
      <c r="G66" s="124"/>
      <c r="H66" s="124"/>
      <c r="I66" s="124"/>
      <c r="J66" s="125"/>
    </row>
    <row r="67" spans="2:11" s="38" customFormat="1" ht="36" outlineLevel="1" x14ac:dyDescent="0.2">
      <c r="B67" s="63"/>
      <c r="C67" s="13" t="s">
        <v>250</v>
      </c>
      <c r="D67" s="88"/>
      <c r="E67" s="13"/>
      <c r="F67" s="14"/>
      <c r="G67" s="15" t="str">
        <f t="shared" ref="G67:G71" ca="1" si="7">IF(B67="Complete",IF(B67="Complete",NOW(),B67),"")</f>
        <v/>
      </c>
      <c r="H67" s="13"/>
      <c r="I67" s="89" t="s">
        <v>225</v>
      </c>
      <c r="J67" s="16" t="s">
        <v>167</v>
      </c>
    </row>
    <row r="68" spans="2:11" s="38" customFormat="1" ht="24" outlineLevel="1" x14ac:dyDescent="0.2">
      <c r="B68" s="63"/>
      <c r="C68" s="28" t="s">
        <v>213</v>
      </c>
      <c r="D68" s="28"/>
      <c r="E68" s="28"/>
      <c r="F68" s="29"/>
      <c r="G68" s="33" t="str">
        <f t="shared" ca="1" si="7"/>
        <v/>
      </c>
      <c r="H68" s="28"/>
      <c r="I68" s="29" t="s">
        <v>225</v>
      </c>
      <c r="J68" s="30" t="s">
        <v>167</v>
      </c>
    </row>
    <row r="69" spans="2:11" s="38" customFormat="1" outlineLevel="1" x14ac:dyDescent="0.2">
      <c r="B69" s="63"/>
      <c r="C69" s="13" t="s">
        <v>151</v>
      </c>
      <c r="D69" s="88"/>
      <c r="E69" s="13"/>
      <c r="F69" s="14"/>
      <c r="G69" s="15" t="str">
        <f t="shared" ca="1" si="7"/>
        <v/>
      </c>
      <c r="H69" s="13"/>
      <c r="I69" s="89" t="s">
        <v>225</v>
      </c>
      <c r="J69" s="16" t="s">
        <v>161</v>
      </c>
    </row>
    <row r="70" spans="2:11" s="38" customFormat="1" outlineLevel="1" x14ac:dyDescent="0.2">
      <c r="B70" s="63"/>
      <c r="C70" s="28" t="s">
        <v>101</v>
      </c>
      <c r="D70" s="28"/>
      <c r="E70" s="28"/>
      <c r="F70" s="29"/>
      <c r="G70" s="33" t="str">
        <f t="shared" ca="1" si="7"/>
        <v/>
      </c>
      <c r="H70" s="28"/>
      <c r="I70" s="29" t="s">
        <v>225</v>
      </c>
      <c r="J70" s="30" t="s">
        <v>161</v>
      </c>
    </row>
    <row r="71" spans="2:11" s="38" customFormat="1" outlineLevel="1" x14ac:dyDescent="0.2">
      <c r="B71" s="63"/>
      <c r="C71" s="18" t="s">
        <v>102</v>
      </c>
      <c r="D71" s="18"/>
      <c r="E71" s="18"/>
      <c r="F71" s="19"/>
      <c r="G71" s="20" t="str">
        <f t="shared" ca="1" si="7"/>
        <v/>
      </c>
      <c r="H71" s="18"/>
      <c r="I71" s="19" t="s">
        <v>225</v>
      </c>
      <c r="J71" s="21" t="s">
        <v>161</v>
      </c>
    </row>
    <row r="72" spans="2:11" ht="16.5" customHeight="1" x14ac:dyDescent="0.2">
      <c r="B72" s="9"/>
      <c r="C72" s="6"/>
      <c r="D72" s="6"/>
      <c r="E72" s="6"/>
      <c r="F72" s="6"/>
      <c r="G72" s="6"/>
      <c r="H72" s="6"/>
      <c r="I72" s="6"/>
      <c r="J72" s="6"/>
      <c r="K72" s="7"/>
    </row>
    <row r="73" spans="2:11" s="3" customFormat="1" ht="21" customHeight="1" x14ac:dyDescent="0.2">
      <c r="B73" s="5" t="s">
        <v>61</v>
      </c>
      <c r="C73" s="1" t="s">
        <v>93</v>
      </c>
      <c r="D73" s="1" t="s">
        <v>378</v>
      </c>
      <c r="E73" s="1" t="s">
        <v>91</v>
      </c>
      <c r="F73" s="1" t="s">
        <v>0</v>
      </c>
      <c r="G73" s="1" t="s">
        <v>1</v>
      </c>
      <c r="H73" s="74" t="s">
        <v>48</v>
      </c>
      <c r="I73" s="1" t="s">
        <v>222</v>
      </c>
      <c r="J73" s="75" t="s">
        <v>2</v>
      </c>
      <c r="K73" s="8"/>
    </row>
    <row r="74" spans="2:11" ht="18" customHeight="1" outlineLevel="1" x14ac:dyDescent="0.2">
      <c r="B74" s="76"/>
      <c r="C74" s="28" t="s">
        <v>172</v>
      </c>
      <c r="D74" s="28"/>
      <c r="E74" s="28"/>
      <c r="F74" s="29"/>
      <c r="G74" s="33" t="str">
        <f t="shared" ref="G74:G81" ca="1" si="8">IF(B74="Complete",IF(B74="Complete",NOW(),B74),"")</f>
        <v/>
      </c>
      <c r="H74" s="28"/>
      <c r="I74" s="29" t="s">
        <v>225</v>
      </c>
      <c r="J74" s="30" t="s">
        <v>161</v>
      </c>
      <c r="K74" s="7"/>
    </row>
    <row r="75" spans="2:11" s="87" customFormat="1" ht="63.75" customHeight="1" outlineLevel="1" x14ac:dyDescent="0.2">
      <c r="B75" s="93"/>
      <c r="C75" s="88" t="s">
        <v>251</v>
      </c>
      <c r="D75" s="88"/>
      <c r="E75" s="88"/>
      <c r="F75" s="89"/>
      <c r="G75" s="90" t="str">
        <f t="shared" ca="1" si="8"/>
        <v/>
      </c>
      <c r="H75" s="88"/>
      <c r="I75" s="89" t="s">
        <v>225</v>
      </c>
      <c r="J75" s="91" t="s">
        <v>7</v>
      </c>
      <c r="K75" s="104"/>
    </row>
    <row r="76" spans="2:11" s="87" customFormat="1" ht="60" outlineLevel="1" x14ac:dyDescent="0.2">
      <c r="B76" s="93"/>
      <c r="C76" s="28" t="s">
        <v>252</v>
      </c>
      <c r="D76" s="28"/>
      <c r="E76" s="28"/>
      <c r="F76" s="29"/>
      <c r="G76" s="33" t="str">
        <f t="shared" ca="1" si="8"/>
        <v/>
      </c>
      <c r="H76" s="28"/>
      <c r="I76" s="29" t="s">
        <v>225</v>
      </c>
      <c r="J76" s="30" t="s">
        <v>253</v>
      </c>
      <c r="K76" s="104"/>
    </row>
    <row r="77" spans="2:11" s="87" customFormat="1" ht="24" outlineLevel="1" x14ac:dyDescent="0.2">
      <c r="B77" s="93"/>
      <c r="C77" s="88" t="s">
        <v>254</v>
      </c>
      <c r="D77" s="88"/>
      <c r="E77" s="88"/>
      <c r="F77" s="89"/>
      <c r="G77" s="90" t="str">
        <f t="shared" ca="1" si="8"/>
        <v/>
      </c>
      <c r="H77" s="88"/>
      <c r="I77" s="89" t="s">
        <v>225</v>
      </c>
      <c r="J77" s="91" t="s">
        <v>5</v>
      </c>
      <c r="K77" s="104"/>
    </row>
    <row r="78" spans="2:11" s="87" customFormat="1" ht="77.25" customHeight="1" outlineLevel="1" x14ac:dyDescent="0.2">
      <c r="B78" s="93"/>
      <c r="C78" s="28" t="s">
        <v>255</v>
      </c>
      <c r="D78" s="28"/>
      <c r="E78" s="28"/>
      <c r="F78" s="29"/>
      <c r="G78" s="33" t="str">
        <f t="shared" ca="1" si="8"/>
        <v/>
      </c>
      <c r="H78" s="28"/>
      <c r="I78" s="29" t="s">
        <v>225</v>
      </c>
      <c r="J78" s="30" t="s">
        <v>256</v>
      </c>
      <c r="K78" s="104"/>
    </row>
    <row r="79" spans="2:11" s="87" customFormat="1" ht="108.75" customHeight="1" outlineLevel="1" x14ac:dyDescent="0.2">
      <c r="B79" s="93"/>
      <c r="C79" s="106" t="s">
        <v>257</v>
      </c>
      <c r="D79" s="106"/>
      <c r="E79" s="88"/>
      <c r="F79" s="89"/>
      <c r="G79" s="90" t="str">
        <f t="shared" ca="1" si="8"/>
        <v/>
      </c>
      <c r="H79" s="88" t="s">
        <v>258</v>
      </c>
      <c r="I79" s="89" t="s">
        <v>227</v>
      </c>
      <c r="J79" s="91" t="s">
        <v>259</v>
      </c>
      <c r="K79" s="108"/>
    </row>
    <row r="80" spans="2:11" ht="24" outlineLevel="1" x14ac:dyDescent="0.2">
      <c r="B80" s="63"/>
      <c r="C80" s="28" t="s">
        <v>202</v>
      </c>
      <c r="D80" s="28"/>
      <c r="E80" s="28"/>
      <c r="F80" s="29"/>
      <c r="G80" s="33" t="str">
        <f t="shared" ca="1" si="8"/>
        <v/>
      </c>
      <c r="H80" s="28"/>
      <c r="I80" s="29" t="s">
        <v>225</v>
      </c>
      <c r="J80" s="30" t="s">
        <v>7</v>
      </c>
      <c r="K80" s="38"/>
    </row>
    <row r="81" spans="2:11" ht="36" outlineLevel="1" x14ac:dyDescent="0.2">
      <c r="B81" s="63"/>
      <c r="C81" s="18" t="s">
        <v>203</v>
      </c>
      <c r="D81" s="18"/>
      <c r="E81" s="18"/>
      <c r="F81" s="19"/>
      <c r="G81" s="20" t="str">
        <f t="shared" ca="1" si="8"/>
        <v/>
      </c>
      <c r="H81" s="18"/>
      <c r="I81" s="19" t="s">
        <v>225</v>
      </c>
      <c r="J81" s="21" t="s">
        <v>5</v>
      </c>
      <c r="K81" s="38"/>
    </row>
    <row r="82" spans="2:11" x14ac:dyDescent="0.2">
      <c r="K82" s="38"/>
    </row>
    <row r="83" spans="2:11" ht="20.25" customHeight="1" x14ac:dyDescent="0.2">
      <c r="B83" s="5" t="s">
        <v>61</v>
      </c>
      <c r="C83" s="1" t="s">
        <v>94</v>
      </c>
      <c r="D83" s="1" t="s">
        <v>378</v>
      </c>
      <c r="E83" s="1" t="s">
        <v>91</v>
      </c>
      <c r="F83" s="1" t="s">
        <v>0</v>
      </c>
      <c r="G83" s="1" t="s">
        <v>1</v>
      </c>
      <c r="H83" s="74" t="s">
        <v>48</v>
      </c>
      <c r="I83" s="1" t="s">
        <v>222</v>
      </c>
      <c r="J83" s="75" t="s">
        <v>2</v>
      </c>
      <c r="K83" s="38"/>
    </row>
    <row r="84" spans="2:11" ht="19.5" customHeight="1" outlineLevel="1" x14ac:dyDescent="0.2">
      <c r="B84" s="76"/>
      <c r="C84" s="28" t="s">
        <v>76</v>
      </c>
      <c r="D84" s="28"/>
      <c r="E84" s="28"/>
      <c r="F84" s="29"/>
      <c r="G84" s="33" t="str">
        <f t="shared" ref="G84:G93" ca="1" si="9">IF(B84="Complete",IF(B84="Complete",NOW(),B84),"")</f>
        <v/>
      </c>
      <c r="H84" s="28"/>
      <c r="I84" s="29" t="s">
        <v>225</v>
      </c>
      <c r="J84" s="30" t="s">
        <v>90</v>
      </c>
      <c r="K84" s="38"/>
    </row>
    <row r="85" spans="2:11" customFormat="1" ht="18.75" customHeight="1" outlineLevel="1" x14ac:dyDescent="0.2">
      <c r="B85" s="63"/>
      <c r="C85" s="13" t="s">
        <v>189</v>
      </c>
      <c r="D85" s="88"/>
      <c r="E85" s="13"/>
      <c r="F85" s="14"/>
      <c r="G85" s="15" t="str">
        <f t="shared" ca="1" si="9"/>
        <v/>
      </c>
      <c r="H85" s="13"/>
      <c r="I85" s="89" t="s">
        <v>225</v>
      </c>
      <c r="J85" s="16" t="s">
        <v>7</v>
      </c>
      <c r="K85" s="64"/>
    </row>
    <row r="86" spans="2:11" s="87" customFormat="1" ht="24" outlineLevel="1" x14ac:dyDescent="0.2">
      <c r="B86" s="93"/>
      <c r="C86" s="28" t="s">
        <v>260</v>
      </c>
      <c r="D86" s="28"/>
      <c r="E86" s="28"/>
      <c r="F86" s="29"/>
      <c r="G86" s="33" t="str">
        <f t="shared" ca="1" si="9"/>
        <v/>
      </c>
      <c r="H86" s="28"/>
      <c r="I86" s="29" t="s">
        <v>225</v>
      </c>
      <c r="J86" s="30" t="s">
        <v>90</v>
      </c>
      <c r="K86" s="101"/>
    </row>
    <row r="87" spans="2:11" ht="24" outlineLevel="1" x14ac:dyDescent="0.2">
      <c r="B87" s="63"/>
      <c r="C87" s="88" t="s">
        <v>176</v>
      </c>
      <c r="D87" s="88"/>
      <c r="E87" s="88"/>
      <c r="F87" s="89"/>
      <c r="G87" s="90" t="str">
        <f t="shared" ca="1" si="9"/>
        <v/>
      </c>
      <c r="H87" s="88"/>
      <c r="I87" s="89" t="s">
        <v>225</v>
      </c>
      <c r="J87" s="91" t="s">
        <v>161</v>
      </c>
      <c r="K87" s="38"/>
    </row>
    <row r="88" spans="2:11" ht="24" outlineLevel="1" x14ac:dyDescent="0.2">
      <c r="B88" s="63"/>
      <c r="C88" s="28" t="s">
        <v>72</v>
      </c>
      <c r="D88" s="28"/>
      <c r="E88" s="28"/>
      <c r="F88" s="29"/>
      <c r="G88" s="33" t="str">
        <f t="shared" ca="1" si="9"/>
        <v/>
      </c>
      <c r="H88" s="28"/>
      <c r="I88" s="29" t="s">
        <v>225</v>
      </c>
      <c r="J88" s="30" t="s">
        <v>10</v>
      </c>
      <c r="K88" s="38"/>
    </row>
    <row r="89" spans="2:11" ht="24" outlineLevel="1" x14ac:dyDescent="0.2">
      <c r="B89" s="63"/>
      <c r="C89" s="88" t="s">
        <v>77</v>
      </c>
      <c r="D89" s="88"/>
      <c r="E89" s="88"/>
      <c r="F89" s="89"/>
      <c r="G89" s="90" t="str">
        <f t="shared" ca="1" si="9"/>
        <v/>
      </c>
      <c r="H89" s="88"/>
      <c r="I89" s="89" t="s">
        <v>225</v>
      </c>
      <c r="J89" s="91" t="s">
        <v>10</v>
      </c>
      <c r="K89" s="38"/>
    </row>
    <row r="90" spans="2:11" ht="48" outlineLevel="1" x14ac:dyDescent="0.2">
      <c r="B90" s="63"/>
      <c r="C90" s="28" t="s">
        <v>152</v>
      </c>
      <c r="D90" s="28"/>
      <c r="E90" s="28"/>
      <c r="F90" s="29"/>
      <c r="G90" s="33" t="str">
        <f t="shared" ca="1" si="9"/>
        <v/>
      </c>
      <c r="H90" s="28"/>
      <c r="I90" s="29" t="s">
        <v>225</v>
      </c>
      <c r="J90" s="30" t="s">
        <v>7</v>
      </c>
      <c r="K90" s="38"/>
    </row>
    <row r="91" spans="2:11" s="87" customFormat="1" outlineLevel="1" x14ac:dyDescent="0.2">
      <c r="B91" s="93"/>
      <c r="C91" s="88" t="s">
        <v>131</v>
      </c>
      <c r="D91" s="88"/>
      <c r="E91" s="88"/>
      <c r="F91" s="89"/>
      <c r="G91" s="90" t="str">
        <f t="shared" ca="1" si="9"/>
        <v/>
      </c>
      <c r="H91" s="88"/>
      <c r="I91" s="89" t="s">
        <v>225</v>
      </c>
      <c r="J91" s="91" t="s">
        <v>100</v>
      </c>
      <c r="K91" s="92"/>
    </row>
    <row r="92" spans="2:11" s="87" customFormat="1" outlineLevel="1" x14ac:dyDescent="0.2">
      <c r="B92" s="93"/>
      <c r="C92" s="28" t="s">
        <v>379</v>
      </c>
      <c r="D92" s="28"/>
      <c r="E92" s="28"/>
      <c r="F92" s="29"/>
      <c r="G92" s="33" t="str">
        <f t="shared" ca="1" si="9"/>
        <v/>
      </c>
      <c r="H92" s="28"/>
      <c r="I92" s="29" t="s">
        <v>381</v>
      </c>
      <c r="J92" s="30"/>
      <c r="K92" s="92"/>
    </row>
    <row r="93" spans="2:11" outlineLevel="1" x14ac:dyDescent="0.2">
      <c r="B93" s="63"/>
      <c r="C93" s="18" t="s">
        <v>380</v>
      </c>
      <c r="D93" s="18"/>
      <c r="E93" s="18"/>
      <c r="F93" s="19"/>
      <c r="G93" s="20" t="str">
        <f t="shared" ca="1" si="9"/>
        <v/>
      </c>
      <c r="H93" s="18"/>
      <c r="I93" s="19" t="s">
        <v>227</v>
      </c>
      <c r="J93" s="21" t="s">
        <v>100</v>
      </c>
      <c r="K93" s="38"/>
    </row>
    <row r="94" spans="2:11" s="87" customFormat="1" outlineLevel="1" x14ac:dyDescent="0.2">
      <c r="B94" s="80"/>
      <c r="C94" s="81"/>
      <c r="D94" s="81"/>
      <c r="E94" s="81"/>
      <c r="F94" s="79"/>
      <c r="G94" s="79"/>
      <c r="H94" s="81"/>
      <c r="I94" s="79"/>
      <c r="J94" s="81"/>
      <c r="K94" s="92"/>
    </row>
    <row r="95" spans="2:11" ht="20.25" customHeight="1" x14ac:dyDescent="0.2">
      <c r="B95" s="5" t="s">
        <v>61</v>
      </c>
      <c r="C95" s="1" t="s">
        <v>214</v>
      </c>
      <c r="D95" s="1" t="s">
        <v>378</v>
      </c>
      <c r="E95" s="1" t="s">
        <v>91</v>
      </c>
      <c r="F95" s="1" t="s">
        <v>0</v>
      </c>
      <c r="G95" s="1" t="s">
        <v>1</v>
      </c>
      <c r="H95" s="74" t="s">
        <v>48</v>
      </c>
      <c r="I95" s="1" t="s">
        <v>222</v>
      </c>
      <c r="J95" s="75" t="s">
        <v>2</v>
      </c>
      <c r="K95" s="38"/>
    </row>
    <row r="96" spans="2:11" ht="12.75" customHeight="1" outlineLevel="1" x14ac:dyDescent="0.2">
      <c r="B96" s="129" t="s">
        <v>8</v>
      </c>
      <c r="C96" s="130"/>
      <c r="D96" s="130"/>
      <c r="E96" s="130"/>
      <c r="F96" s="130"/>
      <c r="G96" s="130"/>
      <c r="H96" s="130"/>
      <c r="I96" s="130"/>
      <c r="J96" s="131"/>
    </row>
    <row r="97" spans="2:11" customFormat="1" ht="53.25" customHeight="1" outlineLevel="1" x14ac:dyDescent="0.2">
      <c r="B97" s="63"/>
      <c r="C97" s="28" t="s">
        <v>132</v>
      </c>
      <c r="D97" s="28"/>
      <c r="E97" s="28"/>
      <c r="F97" s="29"/>
      <c r="G97" s="33" t="str">
        <f t="shared" ref="G97:G100" ca="1" si="10">IF(B97="Complete",IF(B97="Complete",NOW(),B97),"")</f>
        <v/>
      </c>
      <c r="H97" s="28"/>
      <c r="I97" s="29" t="s">
        <v>225</v>
      </c>
      <c r="J97" s="30" t="s">
        <v>103</v>
      </c>
    </row>
    <row r="98" spans="2:11" customFormat="1" ht="29.25" customHeight="1" outlineLevel="1" x14ac:dyDescent="0.2">
      <c r="B98" s="63"/>
      <c r="C98" s="13" t="s">
        <v>64</v>
      </c>
      <c r="D98" s="88"/>
      <c r="E98" s="13"/>
      <c r="F98" s="14"/>
      <c r="G98" s="15" t="str">
        <f t="shared" ca="1" si="10"/>
        <v/>
      </c>
      <c r="H98" s="13"/>
      <c r="I98" s="89" t="s">
        <v>225</v>
      </c>
      <c r="J98" s="16" t="s">
        <v>10</v>
      </c>
    </row>
    <row r="99" spans="2:11" customFormat="1" ht="53.25" customHeight="1" outlineLevel="1" x14ac:dyDescent="0.2">
      <c r="B99" s="63"/>
      <c r="C99" s="28" t="s">
        <v>65</v>
      </c>
      <c r="D99" s="28"/>
      <c r="E99" s="28"/>
      <c r="F99" s="29"/>
      <c r="G99" s="33" t="str">
        <f t="shared" ca="1" si="10"/>
        <v/>
      </c>
      <c r="H99" s="28"/>
      <c r="I99" s="29" t="s">
        <v>225</v>
      </c>
      <c r="J99" s="30" t="s">
        <v>10</v>
      </c>
    </row>
    <row r="100" spans="2:11" customFormat="1" ht="60" outlineLevel="1" x14ac:dyDescent="0.2">
      <c r="B100" s="63"/>
      <c r="C100" s="18" t="s">
        <v>66</v>
      </c>
      <c r="D100" s="18"/>
      <c r="E100" s="18"/>
      <c r="F100" s="19"/>
      <c r="G100" s="20" t="str">
        <f t="shared" ca="1" si="10"/>
        <v/>
      </c>
      <c r="H100" s="18"/>
      <c r="I100" s="19" t="s">
        <v>225</v>
      </c>
      <c r="J100" s="21" t="s">
        <v>5</v>
      </c>
    </row>
    <row r="101" spans="2:11" ht="12.75" customHeight="1" outlineLevel="1" x14ac:dyDescent="0.2">
      <c r="B101" s="126" t="s">
        <v>9</v>
      </c>
      <c r="C101" s="127"/>
      <c r="D101" s="127"/>
      <c r="E101" s="127"/>
      <c r="F101" s="127"/>
      <c r="G101" s="127"/>
      <c r="H101" s="127"/>
      <c r="I101" s="127"/>
      <c r="J101" s="128"/>
    </row>
    <row r="102" spans="2:11" ht="24" outlineLevel="1" x14ac:dyDescent="0.2">
      <c r="B102" s="63"/>
      <c r="C102" s="10" t="s">
        <v>213</v>
      </c>
      <c r="D102" s="10"/>
      <c r="E102" s="10"/>
      <c r="F102" s="11"/>
      <c r="G102" s="11" t="str">
        <f t="shared" ref="G102:G107" ca="1" si="11">IF(B102="Complete",IF(B102="Complete",NOW(),B102),"")</f>
        <v/>
      </c>
      <c r="H102" s="10"/>
      <c r="I102" s="11" t="s">
        <v>225</v>
      </c>
      <c r="J102" s="12" t="s">
        <v>161</v>
      </c>
    </row>
    <row r="103" spans="2:11" ht="24" outlineLevel="1" x14ac:dyDescent="0.2">
      <c r="B103" s="72"/>
      <c r="C103" s="13" t="s">
        <v>153</v>
      </c>
      <c r="D103" s="88"/>
      <c r="E103" s="13"/>
      <c r="F103" s="14"/>
      <c r="G103" s="15" t="str">
        <f t="shared" ca="1" si="11"/>
        <v/>
      </c>
      <c r="H103" s="13"/>
      <c r="I103" s="89" t="s">
        <v>225</v>
      </c>
      <c r="J103" s="16" t="s">
        <v>10</v>
      </c>
    </row>
    <row r="104" spans="2:11" s="87" customFormat="1" ht="24" outlineLevel="1" x14ac:dyDescent="0.2">
      <c r="B104" s="72"/>
      <c r="C104" s="28" t="s">
        <v>261</v>
      </c>
      <c r="D104" s="28"/>
      <c r="E104" s="28"/>
      <c r="F104" s="29"/>
      <c r="G104" s="33" t="str">
        <f t="shared" ca="1" si="11"/>
        <v/>
      </c>
      <c r="H104" s="28"/>
      <c r="I104" s="29" t="s">
        <v>225</v>
      </c>
      <c r="J104" s="30" t="s">
        <v>10</v>
      </c>
      <c r="K104" s="108"/>
    </row>
    <row r="105" spans="2:11" s="87" customFormat="1" outlineLevel="1" x14ac:dyDescent="0.2">
      <c r="B105" s="72"/>
      <c r="C105" s="88" t="s">
        <v>262</v>
      </c>
      <c r="D105" s="88"/>
      <c r="E105" s="88"/>
      <c r="F105" s="89"/>
      <c r="G105" s="90" t="str">
        <f t="shared" ca="1" si="11"/>
        <v/>
      </c>
      <c r="H105" s="88"/>
      <c r="I105" s="89" t="s">
        <v>227</v>
      </c>
      <c r="J105" s="91" t="s">
        <v>10</v>
      </c>
      <c r="K105" s="108"/>
    </row>
    <row r="106" spans="2:11" s="87" customFormat="1" ht="36" outlineLevel="1" x14ac:dyDescent="0.2">
      <c r="B106" s="72"/>
      <c r="C106" s="28" t="s">
        <v>263</v>
      </c>
      <c r="D106" s="28"/>
      <c r="E106" s="28"/>
      <c r="F106" s="29"/>
      <c r="G106" s="33" t="str">
        <f t="shared" ca="1" si="11"/>
        <v/>
      </c>
      <c r="H106" s="28"/>
      <c r="I106" s="29" t="s">
        <v>227</v>
      </c>
      <c r="J106" s="30" t="s">
        <v>264</v>
      </c>
      <c r="K106" s="108"/>
    </row>
    <row r="107" spans="2:11" s="87" customFormat="1" ht="60" outlineLevel="1" x14ac:dyDescent="0.2">
      <c r="B107" s="72"/>
      <c r="C107" s="88" t="s">
        <v>376</v>
      </c>
      <c r="D107" s="88"/>
      <c r="E107" s="88"/>
      <c r="F107" s="89"/>
      <c r="G107" s="90" t="str">
        <f t="shared" ca="1" si="11"/>
        <v/>
      </c>
      <c r="H107" s="88"/>
      <c r="I107" s="89" t="s">
        <v>227</v>
      </c>
      <c r="J107" s="91" t="s">
        <v>7</v>
      </c>
      <c r="K107" s="108"/>
    </row>
    <row r="108" spans="2:11" ht="12.75" customHeight="1" outlineLevel="1" x14ac:dyDescent="0.2">
      <c r="B108" s="126" t="s">
        <v>11</v>
      </c>
      <c r="C108" s="127"/>
      <c r="D108" s="127"/>
      <c r="E108" s="127"/>
      <c r="F108" s="127"/>
      <c r="G108" s="127"/>
      <c r="H108" s="127"/>
      <c r="I108" s="127"/>
      <c r="J108" s="128"/>
    </row>
    <row r="109" spans="2:11" ht="36" outlineLevel="1" x14ac:dyDescent="0.2">
      <c r="B109" s="40"/>
      <c r="C109" s="10" t="s">
        <v>12</v>
      </c>
      <c r="D109" s="10"/>
      <c r="E109" s="10"/>
      <c r="F109" s="11"/>
      <c r="G109" s="11" t="str">
        <f t="shared" ref="G109:G113" ca="1" si="12">IF(B109="Complete",IF(B109="Complete",NOW(),B109),"")</f>
        <v/>
      </c>
      <c r="H109" s="10"/>
      <c r="I109" s="11" t="s">
        <v>225</v>
      </c>
      <c r="J109" s="12" t="s">
        <v>5</v>
      </c>
    </row>
    <row r="110" spans="2:11" s="87" customFormat="1" ht="28.5" customHeight="1" outlineLevel="1" x14ac:dyDescent="0.2">
      <c r="B110" s="40"/>
      <c r="C110" s="88" t="s">
        <v>265</v>
      </c>
      <c r="D110" s="88"/>
      <c r="E110" s="88"/>
      <c r="F110" s="17"/>
      <c r="G110" s="17" t="str">
        <f t="shared" ca="1" si="12"/>
        <v/>
      </c>
      <c r="H110" s="88"/>
      <c r="I110" s="17" t="s">
        <v>227</v>
      </c>
      <c r="J110" s="91" t="s">
        <v>266</v>
      </c>
      <c r="K110" s="108"/>
    </row>
    <row r="111" spans="2:11" s="87" customFormat="1" ht="36" outlineLevel="1" x14ac:dyDescent="0.2">
      <c r="B111" s="40"/>
      <c r="C111" s="10" t="s">
        <v>12</v>
      </c>
      <c r="D111" s="10"/>
      <c r="E111" s="10"/>
      <c r="F111" s="11"/>
      <c r="G111" s="11" t="str">
        <f t="shared" ca="1" si="12"/>
        <v/>
      </c>
      <c r="H111" s="10"/>
      <c r="I111" s="11" t="s">
        <v>227</v>
      </c>
      <c r="J111" s="12" t="s">
        <v>5</v>
      </c>
      <c r="K111" s="108"/>
    </row>
    <row r="112" spans="2:11" ht="16.5" customHeight="1" outlineLevel="1" x14ac:dyDescent="0.2">
      <c r="B112" s="40"/>
      <c r="C112" s="13" t="s">
        <v>13</v>
      </c>
      <c r="D112" s="88"/>
      <c r="E112" s="13"/>
      <c r="F112" s="14"/>
      <c r="G112" s="15" t="str">
        <f t="shared" ca="1" si="12"/>
        <v/>
      </c>
      <c r="H112" s="13"/>
      <c r="I112" s="89" t="s">
        <v>225</v>
      </c>
      <c r="J112" s="16" t="s">
        <v>5</v>
      </c>
    </row>
    <row r="113" spans="2:10" ht="16.5" customHeight="1" outlineLevel="1" x14ac:dyDescent="0.2">
      <c r="B113" s="40"/>
      <c r="C113" s="10" t="s">
        <v>154</v>
      </c>
      <c r="D113" s="10"/>
      <c r="E113" s="10"/>
      <c r="F113" s="11"/>
      <c r="G113" s="11" t="str">
        <f t="shared" ca="1" si="12"/>
        <v/>
      </c>
      <c r="H113" s="10"/>
      <c r="I113" s="11" t="s">
        <v>225</v>
      </c>
      <c r="J113" s="12" t="s">
        <v>161</v>
      </c>
    </row>
    <row r="114" spans="2:10" ht="16.5" customHeight="1" outlineLevel="1" x14ac:dyDescent="0.2">
      <c r="B114" s="126" t="s">
        <v>204</v>
      </c>
      <c r="C114" s="127"/>
      <c r="D114" s="127"/>
      <c r="E114" s="127"/>
      <c r="F114" s="127"/>
      <c r="G114" s="127"/>
      <c r="H114" s="127"/>
      <c r="I114" s="127"/>
      <c r="J114" s="128"/>
    </row>
    <row r="115" spans="2:10" ht="106.5" customHeight="1" outlineLevel="1" x14ac:dyDescent="0.2">
      <c r="B115" s="40"/>
      <c r="C115" s="10" t="s">
        <v>205</v>
      </c>
      <c r="D115" s="10"/>
      <c r="E115" s="10"/>
      <c r="F115" s="11"/>
      <c r="G115" s="11" t="str">
        <f t="shared" ref="G115:G119" ca="1" si="13">IF(B115="Complete",IF(B115="Complete",NOW(),B115),"")</f>
        <v/>
      </c>
      <c r="H115" s="10"/>
      <c r="I115" s="11" t="s">
        <v>225</v>
      </c>
      <c r="J115" s="12" t="s">
        <v>167</v>
      </c>
    </row>
    <row r="116" spans="2:10" ht="132" outlineLevel="1" x14ac:dyDescent="0.2">
      <c r="B116" s="40"/>
      <c r="C116" s="13" t="s">
        <v>206</v>
      </c>
      <c r="D116" s="88"/>
      <c r="E116" s="13"/>
      <c r="F116" s="14"/>
      <c r="G116" s="15" t="str">
        <f t="shared" ca="1" si="13"/>
        <v/>
      </c>
      <c r="H116" s="13"/>
      <c r="I116" s="89" t="s">
        <v>225</v>
      </c>
      <c r="J116" s="16" t="s">
        <v>7</v>
      </c>
    </row>
    <row r="117" spans="2:10" ht="24" outlineLevel="1" x14ac:dyDescent="0.2">
      <c r="B117" s="40"/>
      <c r="C117" s="10" t="s">
        <v>207</v>
      </c>
      <c r="D117" s="10"/>
      <c r="E117" s="10"/>
      <c r="F117" s="11"/>
      <c r="G117" s="11" t="str">
        <f t="shared" ca="1" si="13"/>
        <v/>
      </c>
      <c r="H117" s="10"/>
      <c r="I117" s="11" t="s">
        <v>225</v>
      </c>
      <c r="J117" s="12" t="s">
        <v>7</v>
      </c>
    </row>
    <row r="118" spans="2:10" ht="60" outlineLevel="1" x14ac:dyDescent="0.2">
      <c r="B118" s="40"/>
      <c r="C118" s="13" t="s">
        <v>208</v>
      </c>
      <c r="D118" s="88"/>
      <c r="E118" s="13"/>
      <c r="F118" s="14"/>
      <c r="G118" s="15" t="str">
        <f t="shared" ca="1" si="13"/>
        <v/>
      </c>
      <c r="H118" s="13"/>
      <c r="I118" s="89" t="s">
        <v>225</v>
      </c>
      <c r="J118" s="16" t="s">
        <v>7</v>
      </c>
    </row>
    <row r="119" spans="2:10" s="87" customFormat="1" ht="24" outlineLevel="1" x14ac:dyDescent="0.2">
      <c r="B119" s="40"/>
      <c r="C119" s="10" t="s">
        <v>215</v>
      </c>
      <c r="D119" s="10"/>
      <c r="E119" s="10"/>
      <c r="F119" s="11"/>
      <c r="G119" s="11" t="str">
        <f t="shared" ca="1" si="13"/>
        <v/>
      </c>
      <c r="H119" s="10"/>
      <c r="I119" s="11" t="s">
        <v>225</v>
      </c>
      <c r="J119" s="12" t="s">
        <v>167</v>
      </c>
    </row>
    <row r="120" spans="2:10" ht="12.75" customHeight="1" outlineLevel="1" x14ac:dyDescent="0.2">
      <c r="B120" s="126" t="s">
        <v>14</v>
      </c>
      <c r="C120" s="127"/>
      <c r="D120" s="127"/>
      <c r="E120" s="127"/>
      <c r="F120" s="127"/>
      <c r="G120" s="127"/>
      <c r="H120" s="127"/>
      <c r="I120" s="127"/>
      <c r="J120" s="128"/>
    </row>
    <row r="121" spans="2:10" ht="24.75" customHeight="1" outlineLevel="1" x14ac:dyDescent="0.2">
      <c r="B121" s="63"/>
      <c r="C121" s="25" t="s">
        <v>177</v>
      </c>
      <c r="D121" s="25"/>
      <c r="E121" s="25"/>
      <c r="F121" s="26"/>
      <c r="G121" s="26" t="str">
        <f ca="1">IF(B121="Complete",IF(B121="Complete",NOW(),B121),"")</f>
        <v/>
      </c>
      <c r="H121" s="25"/>
      <c r="I121" s="26" t="s">
        <v>225</v>
      </c>
      <c r="J121" s="27" t="s">
        <v>5</v>
      </c>
    </row>
    <row r="123" spans="2:10" ht="21" customHeight="1" x14ac:dyDescent="0.2">
      <c r="B123" s="5" t="s">
        <v>61</v>
      </c>
      <c r="C123" s="1" t="s">
        <v>267</v>
      </c>
      <c r="D123" s="1" t="s">
        <v>378</v>
      </c>
      <c r="E123" s="1" t="s">
        <v>91</v>
      </c>
      <c r="F123" s="1" t="s">
        <v>0</v>
      </c>
      <c r="G123" s="1" t="s">
        <v>1</v>
      </c>
      <c r="H123" s="74" t="s">
        <v>48</v>
      </c>
      <c r="I123" s="1" t="s">
        <v>222</v>
      </c>
      <c r="J123" s="75" t="s">
        <v>2</v>
      </c>
    </row>
    <row r="124" spans="2:10" ht="12.75" customHeight="1" outlineLevel="1" x14ac:dyDescent="0.2">
      <c r="B124" s="126" t="s">
        <v>15</v>
      </c>
      <c r="C124" s="127"/>
      <c r="D124" s="127"/>
      <c r="E124" s="127"/>
      <c r="F124" s="127"/>
      <c r="G124" s="127"/>
      <c r="H124" s="127"/>
      <c r="I124" s="127"/>
      <c r="J124" s="128"/>
    </row>
    <row r="125" spans="2:10" ht="240" outlineLevel="1" x14ac:dyDescent="0.2">
      <c r="B125" s="63"/>
      <c r="C125" s="25" t="s">
        <v>423</v>
      </c>
      <c r="D125" s="25"/>
      <c r="E125" s="25"/>
      <c r="F125" s="26"/>
      <c r="G125" s="26" t="str">
        <f ca="1">IF(B125="Complete",IF(B125="Complete",NOW(),B125),"")</f>
        <v/>
      </c>
      <c r="H125" s="25"/>
      <c r="I125" s="26" t="s">
        <v>225</v>
      </c>
      <c r="J125" s="27" t="s">
        <v>167</v>
      </c>
    </row>
    <row r="126" spans="2:10" ht="12.75" customHeight="1" outlineLevel="1" x14ac:dyDescent="0.2">
      <c r="B126" s="129" t="s">
        <v>62</v>
      </c>
      <c r="C126" s="130"/>
      <c r="D126" s="130"/>
      <c r="E126" s="130"/>
      <c r="F126" s="130"/>
      <c r="G126" s="130"/>
      <c r="H126" s="130"/>
      <c r="I126" s="130"/>
      <c r="J126" s="131"/>
    </row>
    <row r="127" spans="2:10" ht="70.5" customHeight="1" outlineLevel="1" x14ac:dyDescent="0.2">
      <c r="B127" s="120" t="s">
        <v>384</v>
      </c>
      <c r="C127" s="121" t="s">
        <v>16</v>
      </c>
      <c r="D127" s="121"/>
      <c r="E127" s="121"/>
      <c r="F127" s="121" t="s">
        <v>16</v>
      </c>
      <c r="G127" s="121" t="s">
        <v>16</v>
      </c>
      <c r="H127" s="121" t="s">
        <v>16</v>
      </c>
      <c r="I127" s="121"/>
      <c r="J127" s="122" t="s">
        <v>16</v>
      </c>
    </row>
    <row r="128" spans="2:10" ht="20.25" customHeight="1" outlineLevel="1" x14ac:dyDescent="0.2">
      <c r="B128" s="63"/>
      <c r="C128" s="28" t="s">
        <v>178</v>
      </c>
      <c r="D128" s="28"/>
      <c r="E128" s="28"/>
      <c r="F128" s="29"/>
      <c r="G128" s="33" t="str">
        <f t="shared" ref="G128:G140" ca="1" si="14">IF(B128="Complete",IF(B128="Complete",NOW(),B128),"")</f>
        <v/>
      </c>
      <c r="H128" s="28"/>
      <c r="I128" s="29" t="s">
        <v>224</v>
      </c>
      <c r="J128" s="30" t="s">
        <v>161</v>
      </c>
    </row>
    <row r="129" spans="2:10" ht="20.25" customHeight="1" outlineLevel="1" x14ac:dyDescent="0.2">
      <c r="B129" s="63"/>
      <c r="C129" s="13" t="s">
        <v>179</v>
      </c>
      <c r="D129" s="88"/>
      <c r="E129" s="13"/>
      <c r="F129" s="14"/>
      <c r="G129" s="15" t="str">
        <f t="shared" ca="1" si="14"/>
        <v/>
      </c>
      <c r="H129" s="13"/>
      <c r="I129" s="89" t="s">
        <v>224</v>
      </c>
      <c r="J129" s="16" t="s">
        <v>161</v>
      </c>
    </row>
    <row r="130" spans="2:10" ht="20.25" customHeight="1" outlineLevel="1" x14ac:dyDescent="0.2">
      <c r="B130" s="63"/>
      <c r="C130" s="28" t="s">
        <v>73</v>
      </c>
      <c r="D130" s="28"/>
      <c r="E130" s="28"/>
      <c r="F130" s="29"/>
      <c r="G130" s="33" t="str">
        <f t="shared" ca="1" si="14"/>
        <v/>
      </c>
      <c r="H130" s="28"/>
      <c r="I130" s="29" t="s">
        <v>224</v>
      </c>
      <c r="J130" s="30" t="s">
        <v>167</v>
      </c>
    </row>
    <row r="131" spans="2:10" ht="20.25" customHeight="1" outlineLevel="1" x14ac:dyDescent="0.2">
      <c r="B131" s="63"/>
      <c r="C131" s="13" t="s">
        <v>180</v>
      </c>
      <c r="D131" s="88"/>
      <c r="E131" s="13"/>
      <c r="F131" s="14"/>
      <c r="G131" s="15" t="str">
        <f t="shared" ca="1" si="14"/>
        <v/>
      </c>
      <c r="H131" s="13"/>
      <c r="I131" s="89" t="s">
        <v>224</v>
      </c>
      <c r="J131" s="16"/>
    </row>
    <row r="132" spans="2:10" ht="20.25" customHeight="1" outlineLevel="1" x14ac:dyDescent="0.2">
      <c r="B132" s="63"/>
      <c r="C132" s="28" t="s">
        <v>85</v>
      </c>
      <c r="D132" s="28"/>
      <c r="E132" s="28"/>
      <c r="F132" s="29"/>
      <c r="G132" s="33" t="str">
        <f t="shared" ca="1" si="14"/>
        <v/>
      </c>
      <c r="H132" s="28"/>
      <c r="I132" s="29" t="s">
        <v>224</v>
      </c>
      <c r="J132" s="30" t="s">
        <v>167</v>
      </c>
    </row>
    <row r="133" spans="2:10" ht="35.25" customHeight="1" outlineLevel="1" x14ac:dyDescent="0.2">
      <c r="B133" s="63"/>
      <c r="C133" s="13" t="s">
        <v>86</v>
      </c>
      <c r="D133" s="88"/>
      <c r="E133" s="13"/>
      <c r="F133" s="14"/>
      <c r="G133" s="15" t="str">
        <f t="shared" ca="1" si="14"/>
        <v/>
      </c>
      <c r="H133" s="13"/>
      <c r="I133" s="89" t="s">
        <v>224</v>
      </c>
      <c r="J133" s="16" t="s">
        <v>167</v>
      </c>
    </row>
    <row r="134" spans="2:10" ht="20.25" customHeight="1" outlineLevel="1" x14ac:dyDescent="0.2">
      <c r="B134" s="63"/>
      <c r="C134" s="28" t="s">
        <v>181</v>
      </c>
      <c r="D134" s="28"/>
      <c r="E134" s="28"/>
      <c r="F134" s="29"/>
      <c r="G134" s="33" t="str">
        <f t="shared" ca="1" si="14"/>
        <v/>
      </c>
      <c r="H134" s="28"/>
      <c r="I134" s="29" t="s">
        <v>224</v>
      </c>
      <c r="J134" s="30" t="s">
        <v>167</v>
      </c>
    </row>
    <row r="135" spans="2:10" ht="26.25" customHeight="1" outlineLevel="1" x14ac:dyDescent="0.2">
      <c r="B135" s="63"/>
      <c r="C135" s="13" t="s">
        <v>112</v>
      </c>
      <c r="D135" s="88"/>
      <c r="E135" s="13"/>
      <c r="F135" s="14"/>
      <c r="G135" s="15" t="str">
        <f t="shared" ca="1" si="14"/>
        <v/>
      </c>
      <c r="H135" s="13"/>
      <c r="I135" s="89" t="s">
        <v>224</v>
      </c>
      <c r="J135" s="16" t="s">
        <v>167</v>
      </c>
    </row>
    <row r="136" spans="2:10" ht="36.75" customHeight="1" outlineLevel="1" x14ac:dyDescent="0.2">
      <c r="B136" s="63"/>
      <c r="C136" s="28" t="s">
        <v>133</v>
      </c>
      <c r="D136" s="28"/>
      <c r="E136" s="28"/>
      <c r="F136" s="29"/>
      <c r="G136" s="33" t="str">
        <f t="shared" ca="1" si="14"/>
        <v/>
      </c>
      <c r="H136" s="28"/>
      <c r="I136" s="29" t="s">
        <v>224</v>
      </c>
      <c r="J136" s="30" t="s">
        <v>167</v>
      </c>
    </row>
    <row r="137" spans="2:10" ht="20.25" customHeight="1" outlineLevel="1" x14ac:dyDescent="0.2">
      <c r="B137" s="63"/>
      <c r="C137" s="13" t="s">
        <v>79</v>
      </c>
      <c r="D137" s="88"/>
      <c r="E137" s="13"/>
      <c r="F137" s="14"/>
      <c r="G137" s="15" t="str">
        <f t="shared" ca="1" si="14"/>
        <v/>
      </c>
      <c r="H137" s="13"/>
      <c r="I137" s="89" t="s">
        <v>224</v>
      </c>
      <c r="J137" s="16" t="s">
        <v>167</v>
      </c>
    </row>
    <row r="138" spans="2:10" ht="20.25" customHeight="1" outlineLevel="1" x14ac:dyDescent="0.2">
      <c r="B138" s="63"/>
      <c r="C138" s="28" t="s">
        <v>134</v>
      </c>
      <c r="D138" s="28"/>
      <c r="E138" s="28"/>
      <c r="F138" s="29"/>
      <c r="G138" s="33" t="str">
        <f t="shared" ca="1" si="14"/>
        <v/>
      </c>
      <c r="H138" s="28"/>
      <c r="I138" s="29" t="s">
        <v>224</v>
      </c>
      <c r="J138" s="30" t="s">
        <v>167</v>
      </c>
    </row>
    <row r="139" spans="2:10" ht="20.25" customHeight="1" outlineLevel="1" x14ac:dyDescent="0.2">
      <c r="B139" s="63"/>
      <c r="C139" s="13" t="s">
        <v>80</v>
      </c>
      <c r="D139" s="88"/>
      <c r="E139" s="13"/>
      <c r="F139" s="14"/>
      <c r="G139" s="15" t="str">
        <f t="shared" ca="1" si="14"/>
        <v/>
      </c>
      <c r="H139" s="13"/>
      <c r="I139" s="89" t="s">
        <v>224</v>
      </c>
      <c r="J139" s="16" t="s">
        <v>167</v>
      </c>
    </row>
    <row r="140" spans="2:10" ht="20.25" customHeight="1" outlineLevel="1" x14ac:dyDescent="0.2">
      <c r="B140" s="63"/>
      <c r="C140" s="28" t="s">
        <v>81</v>
      </c>
      <c r="D140" s="28"/>
      <c r="E140" s="28"/>
      <c r="F140" s="29"/>
      <c r="G140" s="33" t="str">
        <f t="shared" ca="1" si="14"/>
        <v/>
      </c>
      <c r="H140" s="28"/>
      <c r="I140" s="29" t="s">
        <v>224</v>
      </c>
      <c r="J140" s="30" t="s">
        <v>167</v>
      </c>
    </row>
    <row r="141" spans="2:10" ht="12.75" customHeight="1" outlineLevel="1" x14ac:dyDescent="0.2">
      <c r="B141" s="126" t="s">
        <v>63</v>
      </c>
      <c r="C141" s="127"/>
      <c r="D141" s="127"/>
      <c r="E141" s="127"/>
      <c r="F141" s="127"/>
      <c r="G141" s="127"/>
      <c r="H141" s="127"/>
      <c r="I141" s="127"/>
      <c r="J141" s="128"/>
    </row>
    <row r="142" spans="2:10" ht="21.75" customHeight="1" outlineLevel="1" x14ac:dyDescent="0.2">
      <c r="B142" s="120" t="s">
        <v>392</v>
      </c>
      <c r="C142" s="121"/>
      <c r="D142" s="121"/>
      <c r="E142" s="121"/>
      <c r="F142" s="121"/>
      <c r="G142" s="121"/>
      <c r="H142" s="121"/>
      <c r="I142" s="121"/>
      <c r="J142" s="122"/>
    </row>
    <row r="143" spans="2:10" ht="23.25" customHeight="1" outlineLevel="1" x14ac:dyDescent="0.2">
      <c r="B143" s="63"/>
      <c r="C143" s="28" t="s">
        <v>87</v>
      </c>
      <c r="D143" s="28"/>
      <c r="E143" s="28"/>
      <c r="F143" s="29"/>
      <c r="G143" s="33" t="str">
        <f t="shared" ref="G143:G146" ca="1" si="15">IF(B143="Complete",IF(B143="Complete",NOW(),B143),"")</f>
        <v/>
      </c>
      <c r="H143" s="28"/>
      <c r="I143" s="29" t="s">
        <v>224</v>
      </c>
      <c r="J143" s="30" t="s">
        <v>167</v>
      </c>
    </row>
    <row r="144" spans="2:10" ht="23.25" customHeight="1" outlineLevel="1" x14ac:dyDescent="0.2">
      <c r="B144" s="63"/>
      <c r="C144" s="13" t="s">
        <v>18</v>
      </c>
      <c r="D144" s="88"/>
      <c r="E144" s="13"/>
      <c r="F144" s="17"/>
      <c r="G144" s="17" t="str">
        <f t="shared" ca="1" si="15"/>
        <v/>
      </c>
      <c r="H144" s="13"/>
      <c r="I144" s="17" t="s">
        <v>224</v>
      </c>
      <c r="J144" s="16" t="s">
        <v>167</v>
      </c>
    </row>
    <row r="145" spans="2:10" ht="23.25" customHeight="1" outlineLevel="1" x14ac:dyDescent="0.2">
      <c r="B145" s="63"/>
      <c r="C145" s="31" t="s">
        <v>17</v>
      </c>
      <c r="D145" s="31"/>
      <c r="E145" s="31"/>
      <c r="F145" s="34"/>
      <c r="G145" s="35" t="str">
        <f t="shared" ca="1" si="15"/>
        <v/>
      </c>
      <c r="H145" s="31"/>
      <c r="I145" s="34" t="s">
        <v>224</v>
      </c>
      <c r="J145" s="32" t="s">
        <v>167</v>
      </c>
    </row>
    <row r="146" spans="2:10" ht="23.25" customHeight="1" outlineLevel="1" x14ac:dyDescent="0.2">
      <c r="B146" s="72"/>
      <c r="C146" s="13" t="s">
        <v>19</v>
      </c>
      <c r="D146" s="88"/>
      <c r="E146" s="13"/>
      <c r="F146" s="17"/>
      <c r="G146" s="17" t="str">
        <f t="shared" ca="1" si="15"/>
        <v/>
      </c>
      <c r="H146" s="13"/>
      <c r="I146" s="17" t="s">
        <v>224</v>
      </c>
      <c r="J146" s="16" t="s">
        <v>167</v>
      </c>
    </row>
    <row r="147" spans="2:10" ht="12.75" customHeight="1" outlineLevel="1" x14ac:dyDescent="0.2">
      <c r="B147" s="123" t="s">
        <v>123</v>
      </c>
      <c r="C147" s="124"/>
      <c r="D147" s="124"/>
      <c r="E147" s="124"/>
      <c r="F147" s="124"/>
      <c r="G147" s="124"/>
      <c r="H147" s="124"/>
      <c r="I147" s="124"/>
      <c r="J147" s="125"/>
    </row>
    <row r="148" spans="2:10" s="87" customFormat="1" ht="21.75" customHeight="1" outlineLevel="1" x14ac:dyDescent="0.2">
      <c r="B148" s="120" t="s">
        <v>393</v>
      </c>
      <c r="C148" s="121"/>
      <c r="D148" s="121"/>
      <c r="E148" s="121"/>
      <c r="F148" s="121"/>
      <c r="G148" s="121"/>
      <c r="H148" s="121"/>
      <c r="I148" s="121"/>
      <c r="J148" s="122"/>
    </row>
    <row r="149" spans="2:10" s="87" customFormat="1" ht="60" customHeight="1" outlineLevel="1" x14ac:dyDescent="0.2">
      <c r="B149" s="93"/>
      <c r="C149" s="28" t="s">
        <v>394</v>
      </c>
      <c r="D149" s="28"/>
      <c r="E149" s="28"/>
      <c r="F149" s="29"/>
      <c r="G149" s="33" t="str">
        <f t="shared" ref="G149" ca="1" si="16">IF(B149="Complete",IF(B149="Complete",NOW(),B149),"")</f>
        <v/>
      </c>
      <c r="H149" s="28"/>
      <c r="I149" s="29" t="s">
        <v>227</v>
      </c>
      <c r="J149" s="30" t="s">
        <v>167</v>
      </c>
    </row>
    <row r="150" spans="2:10" ht="23.25" customHeight="1" outlineLevel="1" x14ac:dyDescent="0.2">
      <c r="B150" s="63"/>
      <c r="C150" s="88" t="s">
        <v>110</v>
      </c>
      <c r="D150" s="88"/>
      <c r="E150" s="88"/>
      <c r="F150" s="89"/>
      <c r="G150" s="90" t="str">
        <f t="shared" ref="G150:G155" ca="1" si="17">IF(B150="Complete",IF(B150="Complete",NOW(),B150),"")</f>
        <v/>
      </c>
      <c r="H150" s="88"/>
      <c r="I150" s="89" t="s">
        <v>224</v>
      </c>
      <c r="J150" s="91" t="s">
        <v>167</v>
      </c>
    </row>
    <row r="151" spans="2:10" ht="23.25" customHeight="1" outlineLevel="1" x14ac:dyDescent="0.2">
      <c r="B151" s="63"/>
      <c r="C151" s="28" t="s">
        <v>20</v>
      </c>
      <c r="D151" s="28"/>
      <c r="E151" s="28"/>
      <c r="F151" s="29"/>
      <c r="G151" s="33" t="str">
        <f t="shared" ca="1" si="17"/>
        <v/>
      </c>
      <c r="H151" s="28"/>
      <c r="I151" s="29" t="s">
        <v>224</v>
      </c>
      <c r="J151" s="30" t="s">
        <v>167</v>
      </c>
    </row>
    <row r="152" spans="2:10" ht="23.25" customHeight="1" outlineLevel="1" x14ac:dyDescent="0.2">
      <c r="B152" s="63"/>
      <c r="C152" s="88" t="s">
        <v>60</v>
      </c>
      <c r="D152" s="88"/>
      <c r="E152" s="88"/>
      <c r="F152" s="89"/>
      <c r="G152" s="90" t="str">
        <f t="shared" ca="1" si="17"/>
        <v/>
      </c>
      <c r="H152" s="88"/>
      <c r="I152" s="89" t="s">
        <v>224</v>
      </c>
      <c r="J152" s="91" t="s">
        <v>167</v>
      </c>
    </row>
    <row r="153" spans="2:10" ht="23.25" customHeight="1" outlineLevel="1" x14ac:dyDescent="0.2">
      <c r="B153" s="63"/>
      <c r="C153" s="28" t="s">
        <v>21</v>
      </c>
      <c r="D153" s="28"/>
      <c r="E153" s="28"/>
      <c r="F153" s="29"/>
      <c r="G153" s="33" t="str">
        <f t="shared" ca="1" si="17"/>
        <v/>
      </c>
      <c r="H153" s="28"/>
      <c r="I153" s="29" t="s">
        <v>224</v>
      </c>
      <c r="J153" s="30" t="s">
        <v>167</v>
      </c>
    </row>
    <row r="154" spans="2:10" ht="23.25" customHeight="1" outlineLevel="1" x14ac:dyDescent="0.2">
      <c r="B154" s="63"/>
      <c r="C154" s="88" t="s">
        <v>135</v>
      </c>
      <c r="D154" s="88"/>
      <c r="E154" s="88"/>
      <c r="F154" s="89"/>
      <c r="G154" s="90" t="str">
        <f t="shared" ca="1" si="17"/>
        <v/>
      </c>
      <c r="H154" s="88"/>
      <c r="I154" s="89" t="s">
        <v>224</v>
      </c>
      <c r="J154" s="91" t="s">
        <v>167</v>
      </c>
    </row>
    <row r="155" spans="2:10" ht="23.25" customHeight="1" outlineLevel="1" x14ac:dyDescent="0.2">
      <c r="B155" s="63"/>
      <c r="C155" s="28" t="s">
        <v>22</v>
      </c>
      <c r="D155" s="28"/>
      <c r="E155" s="28"/>
      <c r="F155" s="29"/>
      <c r="G155" s="33" t="str">
        <f t="shared" ca="1" si="17"/>
        <v/>
      </c>
      <c r="H155" s="28"/>
      <c r="I155" s="29" t="s">
        <v>224</v>
      </c>
      <c r="J155" s="30" t="s">
        <v>167</v>
      </c>
    </row>
    <row r="156" spans="2:10" ht="12.75" customHeight="1" outlineLevel="1" x14ac:dyDescent="0.2">
      <c r="B156" s="126" t="s">
        <v>124</v>
      </c>
      <c r="C156" s="127"/>
      <c r="D156" s="127"/>
      <c r="E156" s="127"/>
      <c r="F156" s="127"/>
      <c r="G156" s="127"/>
      <c r="H156" s="127"/>
      <c r="I156" s="127"/>
      <c r="J156" s="128"/>
    </row>
    <row r="157" spans="2:10" ht="21.75" customHeight="1" outlineLevel="1" x14ac:dyDescent="0.2">
      <c r="B157" s="120" t="s">
        <v>385</v>
      </c>
      <c r="C157" s="121"/>
      <c r="D157" s="121"/>
      <c r="E157" s="121"/>
      <c r="F157" s="121"/>
      <c r="G157" s="121"/>
      <c r="H157" s="121"/>
      <c r="I157" s="121"/>
      <c r="J157" s="122"/>
    </row>
    <row r="158" spans="2:10" ht="23.25" customHeight="1" outlineLevel="1" x14ac:dyDescent="0.2">
      <c r="B158" s="63"/>
      <c r="C158" s="31" t="s">
        <v>111</v>
      </c>
      <c r="D158" s="31"/>
      <c r="E158" s="31"/>
      <c r="F158" s="34"/>
      <c r="G158" s="35" t="str">
        <f t="shared" ref="G158:G160" ca="1" si="18">IF(B158="Complete",IF(B158="Complete",NOW(),B158),"")</f>
        <v/>
      </c>
      <c r="H158" s="31"/>
      <c r="I158" s="34" t="s">
        <v>224</v>
      </c>
      <c r="J158" s="32" t="s">
        <v>167</v>
      </c>
    </row>
    <row r="159" spans="2:10" ht="23.25" customHeight="1" outlineLevel="1" x14ac:dyDescent="0.2">
      <c r="B159" s="63"/>
      <c r="C159" s="13" t="s">
        <v>182</v>
      </c>
      <c r="D159" s="88"/>
      <c r="E159" s="13"/>
      <c r="F159" s="14"/>
      <c r="G159" s="14" t="str">
        <f t="shared" ca="1" si="18"/>
        <v/>
      </c>
      <c r="H159" s="13"/>
      <c r="I159" s="89" t="s">
        <v>224</v>
      </c>
      <c r="J159" s="16" t="s">
        <v>161</v>
      </c>
    </row>
    <row r="160" spans="2:10" ht="48.75" customHeight="1" outlineLevel="1" x14ac:dyDescent="0.2">
      <c r="B160" s="63"/>
      <c r="C160" s="36" t="s">
        <v>31</v>
      </c>
      <c r="D160" s="36"/>
      <c r="E160" s="36"/>
      <c r="F160" s="73"/>
      <c r="G160" s="73" t="str">
        <f t="shared" ca="1" si="18"/>
        <v/>
      </c>
      <c r="H160" s="36"/>
      <c r="I160" s="73" t="s">
        <v>224</v>
      </c>
      <c r="J160" s="37" t="s">
        <v>167</v>
      </c>
    </row>
    <row r="161" spans="2:10" ht="12.75" customHeight="1" outlineLevel="1" x14ac:dyDescent="0.2">
      <c r="B161" s="126" t="s">
        <v>95</v>
      </c>
      <c r="C161" s="127"/>
      <c r="D161" s="127"/>
      <c r="E161" s="127"/>
      <c r="F161" s="127"/>
      <c r="G161" s="127"/>
      <c r="H161" s="127"/>
      <c r="I161" s="127"/>
      <c r="J161" s="128"/>
    </row>
    <row r="162" spans="2:10" ht="21.75" customHeight="1" outlineLevel="1" x14ac:dyDescent="0.2">
      <c r="B162" s="120" t="s">
        <v>386</v>
      </c>
      <c r="C162" s="121"/>
      <c r="D162" s="121"/>
      <c r="E162" s="121"/>
      <c r="F162" s="121"/>
      <c r="G162" s="121"/>
      <c r="H162" s="121"/>
      <c r="I162" s="121"/>
      <c r="J162" s="122"/>
    </row>
    <row r="163" spans="2:10" ht="23.25" customHeight="1" outlineLevel="1" x14ac:dyDescent="0.2">
      <c r="B163" s="63"/>
      <c r="C163" s="31" t="s">
        <v>109</v>
      </c>
      <c r="D163" s="31"/>
      <c r="E163" s="31"/>
      <c r="F163" s="34"/>
      <c r="G163" s="35" t="str">
        <f t="shared" ref="G163:G168" ca="1" si="19">IF(B163="Complete",IF(B163="Complete",NOW(),B163),"")</f>
        <v/>
      </c>
      <c r="H163" s="31"/>
      <c r="I163" s="34" t="s">
        <v>224</v>
      </c>
      <c r="J163" s="32" t="s">
        <v>167</v>
      </c>
    </row>
    <row r="164" spans="2:10" ht="23.25" customHeight="1" outlineLevel="1" x14ac:dyDescent="0.2">
      <c r="B164" s="63"/>
      <c r="C164" s="13" t="s">
        <v>105</v>
      </c>
      <c r="D164" s="88"/>
      <c r="E164" s="13"/>
      <c r="F164" s="14"/>
      <c r="G164" s="14" t="str">
        <f t="shared" ca="1" si="19"/>
        <v/>
      </c>
      <c r="H164" s="13"/>
      <c r="I164" s="89" t="s">
        <v>224</v>
      </c>
      <c r="J164" s="16" t="s">
        <v>167</v>
      </c>
    </row>
    <row r="165" spans="2:10" ht="23.25" customHeight="1" outlineLevel="1" x14ac:dyDescent="0.2">
      <c r="B165" s="63"/>
      <c r="C165" s="31" t="s">
        <v>106</v>
      </c>
      <c r="D165" s="31"/>
      <c r="E165" s="31"/>
      <c r="F165" s="34"/>
      <c r="G165" s="35" t="str">
        <f t="shared" ca="1" si="19"/>
        <v/>
      </c>
      <c r="H165" s="31"/>
      <c r="I165" s="34" t="s">
        <v>224</v>
      </c>
      <c r="J165" s="32" t="s">
        <v>167</v>
      </c>
    </row>
    <row r="166" spans="2:10" ht="23.25" customHeight="1" outlineLevel="1" x14ac:dyDescent="0.2">
      <c r="B166" s="63"/>
      <c r="C166" s="13" t="s">
        <v>107</v>
      </c>
      <c r="D166" s="88"/>
      <c r="E166" s="13"/>
      <c r="F166" s="14"/>
      <c r="G166" s="14" t="str">
        <f t="shared" ca="1" si="19"/>
        <v/>
      </c>
      <c r="H166" s="13"/>
      <c r="I166" s="89" t="s">
        <v>224</v>
      </c>
      <c r="J166" s="16" t="s">
        <v>167</v>
      </c>
    </row>
    <row r="167" spans="2:10" ht="23.25" customHeight="1" outlineLevel="1" x14ac:dyDescent="0.2">
      <c r="B167" s="63"/>
      <c r="C167" s="31" t="s">
        <v>108</v>
      </c>
      <c r="D167" s="31"/>
      <c r="E167" s="31"/>
      <c r="F167" s="34"/>
      <c r="G167" s="35" t="str">
        <f t="shared" ca="1" si="19"/>
        <v/>
      </c>
      <c r="H167" s="31"/>
      <c r="I167" s="34" t="s">
        <v>224</v>
      </c>
      <c r="J167" s="32" t="s">
        <v>167</v>
      </c>
    </row>
    <row r="168" spans="2:10" ht="23.25" customHeight="1" outlineLevel="1" x14ac:dyDescent="0.2">
      <c r="B168" s="63"/>
      <c r="C168" s="13" t="s">
        <v>104</v>
      </c>
      <c r="D168" s="88"/>
      <c r="E168" s="13"/>
      <c r="F168" s="14"/>
      <c r="G168" s="14" t="str">
        <f t="shared" ca="1" si="19"/>
        <v/>
      </c>
      <c r="H168" s="13"/>
      <c r="I168" s="89" t="s">
        <v>224</v>
      </c>
      <c r="J168" s="16" t="s">
        <v>7</v>
      </c>
    </row>
    <row r="169" spans="2:10" outlineLevel="1" x14ac:dyDescent="0.2">
      <c r="B169" s="126" t="s">
        <v>96</v>
      </c>
      <c r="C169" s="127"/>
      <c r="D169" s="127"/>
      <c r="E169" s="127"/>
      <c r="F169" s="127"/>
      <c r="G169" s="127"/>
      <c r="H169" s="127"/>
      <c r="I169" s="127"/>
      <c r="J169" s="128"/>
    </row>
    <row r="170" spans="2:10" ht="35.25" customHeight="1" outlineLevel="1" x14ac:dyDescent="0.2">
      <c r="B170" s="120" t="s">
        <v>395</v>
      </c>
      <c r="C170" s="121"/>
      <c r="D170" s="121"/>
      <c r="E170" s="121"/>
      <c r="F170" s="121"/>
      <c r="G170" s="121"/>
      <c r="H170" s="121"/>
      <c r="I170" s="121"/>
      <c r="J170" s="122"/>
    </row>
    <row r="171" spans="2:10" ht="36" outlineLevel="1" x14ac:dyDescent="0.2">
      <c r="B171" s="63"/>
      <c r="C171" s="31" t="s">
        <v>216</v>
      </c>
      <c r="D171" s="31"/>
      <c r="E171" s="31"/>
      <c r="F171" s="34"/>
      <c r="G171" s="35" t="str">
        <f t="shared" ref="G171:G178" ca="1" si="20">IF(B171="Complete",IF(B171="Complete",NOW(),B171),"")</f>
        <v/>
      </c>
      <c r="H171" s="31"/>
      <c r="I171" s="34" t="s">
        <v>224</v>
      </c>
      <c r="J171" s="32" t="s">
        <v>167</v>
      </c>
    </row>
    <row r="172" spans="2:10" ht="53.25" customHeight="1" outlineLevel="1" x14ac:dyDescent="0.2">
      <c r="B172" s="63"/>
      <c r="C172" s="13" t="s">
        <v>183</v>
      </c>
      <c r="D172" s="88"/>
      <c r="E172" s="13"/>
      <c r="F172" s="14"/>
      <c r="G172" s="14" t="str">
        <f t="shared" ca="1" si="20"/>
        <v/>
      </c>
      <c r="H172" s="13"/>
      <c r="I172" s="89" t="s">
        <v>224</v>
      </c>
      <c r="J172" s="16" t="s">
        <v>161</v>
      </c>
    </row>
    <row r="173" spans="2:10" ht="36" outlineLevel="1" x14ac:dyDescent="0.2">
      <c r="B173" s="63"/>
      <c r="C173" s="31" t="s">
        <v>136</v>
      </c>
      <c r="D173" s="31"/>
      <c r="E173" s="31"/>
      <c r="F173" s="34"/>
      <c r="G173" s="35" t="str">
        <f t="shared" ca="1" si="20"/>
        <v/>
      </c>
      <c r="H173" s="31"/>
      <c r="I173" s="34" t="s">
        <v>224</v>
      </c>
      <c r="J173" s="32" t="s">
        <v>7</v>
      </c>
    </row>
    <row r="174" spans="2:10" ht="23.25" customHeight="1" outlineLevel="1" x14ac:dyDescent="0.2">
      <c r="B174" s="63"/>
      <c r="C174" s="13" t="s">
        <v>23</v>
      </c>
      <c r="D174" s="88"/>
      <c r="E174" s="13"/>
      <c r="F174" s="14"/>
      <c r="G174" s="14" t="str">
        <f t="shared" ca="1" si="20"/>
        <v/>
      </c>
      <c r="H174" s="13"/>
      <c r="I174" s="89" t="s">
        <v>224</v>
      </c>
      <c r="J174" s="16" t="s">
        <v>167</v>
      </c>
    </row>
    <row r="175" spans="2:10" ht="23.25" customHeight="1" outlineLevel="1" x14ac:dyDescent="0.2">
      <c r="B175" s="63"/>
      <c r="C175" s="31" t="s">
        <v>24</v>
      </c>
      <c r="D175" s="31"/>
      <c r="E175" s="31"/>
      <c r="F175" s="34"/>
      <c r="G175" s="35" t="str">
        <f t="shared" ca="1" si="20"/>
        <v/>
      </c>
      <c r="H175" s="31"/>
      <c r="I175" s="34" t="s">
        <v>224</v>
      </c>
      <c r="J175" s="32" t="s">
        <v>167</v>
      </c>
    </row>
    <row r="176" spans="2:10" ht="23.25" customHeight="1" outlineLevel="1" x14ac:dyDescent="0.2">
      <c r="B176" s="63"/>
      <c r="C176" s="13" t="s">
        <v>25</v>
      </c>
      <c r="D176" s="88"/>
      <c r="E176" s="13"/>
      <c r="F176" s="14"/>
      <c r="G176" s="14" t="str">
        <f t="shared" ca="1" si="20"/>
        <v/>
      </c>
      <c r="H176" s="13"/>
      <c r="I176" s="89" t="s">
        <v>224</v>
      </c>
      <c r="J176" s="16" t="s">
        <v>167</v>
      </c>
    </row>
    <row r="177" spans="2:10" ht="23.25" customHeight="1" outlineLevel="1" x14ac:dyDescent="0.2">
      <c r="B177" s="63"/>
      <c r="C177" s="31" t="s">
        <v>137</v>
      </c>
      <c r="D177" s="31"/>
      <c r="E177" s="31"/>
      <c r="F177" s="34"/>
      <c r="G177" s="35" t="str">
        <f t="shared" ca="1" si="20"/>
        <v/>
      </c>
      <c r="H177" s="31"/>
      <c r="I177" s="34" t="s">
        <v>224</v>
      </c>
      <c r="J177" s="32" t="s">
        <v>167</v>
      </c>
    </row>
    <row r="178" spans="2:10" ht="23.25" customHeight="1" outlineLevel="1" x14ac:dyDescent="0.2">
      <c r="B178" s="63"/>
      <c r="C178" s="13" t="s">
        <v>113</v>
      </c>
      <c r="D178" s="88"/>
      <c r="E178" s="13"/>
      <c r="F178" s="14"/>
      <c r="G178" s="14" t="str">
        <f t="shared" ca="1" si="20"/>
        <v/>
      </c>
      <c r="H178" s="13"/>
      <c r="I178" s="89" t="s">
        <v>224</v>
      </c>
      <c r="J178" s="16" t="s">
        <v>167</v>
      </c>
    </row>
    <row r="179" spans="2:10" ht="12.75" customHeight="1" outlineLevel="1" x14ac:dyDescent="0.2">
      <c r="B179" s="126" t="s">
        <v>97</v>
      </c>
      <c r="C179" s="127"/>
      <c r="D179" s="127"/>
      <c r="E179" s="127"/>
      <c r="F179" s="127"/>
      <c r="G179" s="127"/>
      <c r="H179" s="127"/>
      <c r="I179" s="127"/>
      <c r="J179" s="128"/>
    </row>
    <row r="180" spans="2:10" s="87" customFormat="1" ht="20.25" customHeight="1" outlineLevel="1" x14ac:dyDescent="0.2">
      <c r="B180" s="120" t="s">
        <v>387</v>
      </c>
      <c r="C180" s="121"/>
      <c r="D180" s="121"/>
      <c r="E180" s="121"/>
      <c r="F180" s="121"/>
      <c r="G180" s="121"/>
      <c r="H180" s="121"/>
      <c r="I180" s="121"/>
      <c r="J180" s="122"/>
    </row>
    <row r="181" spans="2:10" ht="23.25" customHeight="1" outlineLevel="1" x14ac:dyDescent="0.2">
      <c r="B181" s="63"/>
      <c r="C181" s="31" t="s">
        <v>116</v>
      </c>
      <c r="D181" s="31"/>
      <c r="E181" s="31"/>
      <c r="F181" s="34"/>
      <c r="G181" s="35" t="str">
        <f t="shared" ref="G181:G187" ca="1" si="21">IF(B181="Complete",IF(B181="Complete",NOW(),B181),"")</f>
        <v/>
      </c>
      <c r="H181" s="31"/>
      <c r="I181" s="34" t="s">
        <v>224</v>
      </c>
      <c r="J181" s="32" t="s">
        <v>167</v>
      </c>
    </row>
    <row r="182" spans="2:10" ht="36" outlineLevel="1" x14ac:dyDescent="0.2">
      <c r="B182" s="63"/>
      <c r="C182" s="13" t="s">
        <v>217</v>
      </c>
      <c r="D182" s="88"/>
      <c r="E182" s="13"/>
      <c r="F182" s="14"/>
      <c r="G182" s="15" t="str">
        <f t="shared" ca="1" si="21"/>
        <v/>
      </c>
      <c r="H182" s="13"/>
      <c r="I182" s="89" t="s">
        <v>224</v>
      </c>
      <c r="J182" s="16" t="s">
        <v>161</v>
      </c>
    </row>
    <row r="183" spans="2:10" ht="23.25" customHeight="1" outlineLevel="1" x14ac:dyDescent="0.2">
      <c r="B183" s="63"/>
      <c r="C183" s="31" t="s">
        <v>114</v>
      </c>
      <c r="D183" s="31"/>
      <c r="E183" s="31"/>
      <c r="F183" s="34"/>
      <c r="G183" s="35" t="str">
        <f t="shared" ca="1" si="21"/>
        <v/>
      </c>
      <c r="H183" s="31"/>
      <c r="I183" s="34" t="s">
        <v>224</v>
      </c>
      <c r="J183" s="32" t="s">
        <v>167</v>
      </c>
    </row>
    <row r="184" spans="2:10" ht="23.25" customHeight="1" outlineLevel="1" x14ac:dyDescent="0.2">
      <c r="B184" s="63"/>
      <c r="C184" s="13" t="s">
        <v>115</v>
      </c>
      <c r="D184" s="88"/>
      <c r="E184" s="13"/>
      <c r="F184" s="14"/>
      <c r="G184" s="15" t="str">
        <f t="shared" ca="1" si="21"/>
        <v/>
      </c>
      <c r="H184" s="13"/>
      <c r="I184" s="89" t="s">
        <v>224</v>
      </c>
      <c r="J184" s="16" t="s">
        <v>167</v>
      </c>
    </row>
    <row r="185" spans="2:10" ht="23.25" customHeight="1" outlineLevel="1" x14ac:dyDescent="0.2">
      <c r="B185" s="63"/>
      <c r="C185" s="31" t="s">
        <v>26</v>
      </c>
      <c r="D185" s="31"/>
      <c r="E185" s="31"/>
      <c r="F185" s="34"/>
      <c r="G185" s="35" t="str">
        <f t="shared" ca="1" si="21"/>
        <v/>
      </c>
      <c r="H185" s="31"/>
      <c r="I185" s="34" t="s">
        <v>224</v>
      </c>
      <c r="J185" s="32" t="s">
        <v>167</v>
      </c>
    </row>
    <row r="186" spans="2:10" ht="23.25" customHeight="1" outlineLevel="1" x14ac:dyDescent="0.2">
      <c r="B186" s="63"/>
      <c r="C186" s="13" t="s">
        <v>27</v>
      </c>
      <c r="D186" s="88"/>
      <c r="E186" s="13"/>
      <c r="F186" s="14"/>
      <c r="G186" s="15" t="str">
        <f t="shared" ca="1" si="21"/>
        <v/>
      </c>
      <c r="H186" s="13"/>
      <c r="I186" s="89" t="s">
        <v>224</v>
      </c>
      <c r="J186" s="16" t="s">
        <v>167</v>
      </c>
    </row>
    <row r="187" spans="2:10" ht="23.25" customHeight="1" outlineLevel="1" x14ac:dyDescent="0.2">
      <c r="B187" s="63"/>
      <c r="C187" s="31" t="s">
        <v>28</v>
      </c>
      <c r="D187" s="31"/>
      <c r="E187" s="31"/>
      <c r="F187" s="34"/>
      <c r="G187" s="35" t="str">
        <f t="shared" ca="1" si="21"/>
        <v/>
      </c>
      <c r="H187" s="31"/>
      <c r="I187" s="34" t="s">
        <v>224</v>
      </c>
      <c r="J187" s="32" t="s">
        <v>167</v>
      </c>
    </row>
    <row r="188" spans="2:10" ht="12.75" customHeight="1" outlineLevel="1" x14ac:dyDescent="0.2">
      <c r="B188" s="126" t="s">
        <v>98</v>
      </c>
      <c r="C188" s="127"/>
      <c r="D188" s="127"/>
      <c r="E188" s="127"/>
      <c r="F188" s="127"/>
      <c r="G188" s="127"/>
      <c r="H188" s="127"/>
      <c r="I188" s="127"/>
      <c r="J188" s="128"/>
    </row>
    <row r="189" spans="2:10" s="87" customFormat="1" ht="20.25" customHeight="1" outlineLevel="1" x14ac:dyDescent="0.2">
      <c r="B189" s="120" t="s">
        <v>388</v>
      </c>
      <c r="C189" s="121"/>
      <c r="D189" s="121"/>
      <c r="E189" s="121"/>
      <c r="F189" s="121"/>
      <c r="G189" s="121"/>
      <c r="H189" s="121"/>
      <c r="I189" s="121"/>
      <c r="J189" s="122"/>
    </row>
    <row r="190" spans="2:10" ht="23.25" customHeight="1" outlineLevel="1" x14ac:dyDescent="0.2">
      <c r="B190" s="63"/>
      <c r="C190" s="31" t="s">
        <v>117</v>
      </c>
      <c r="D190" s="31"/>
      <c r="E190" s="31"/>
      <c r="F190" s="34"/>
      <c r="G190" s="35" t="str">
        <f t="shared" ref="G190:G196" ca="1" si="22">IF(B190="Complete",IF(B190="Complete",NOW(),B190),"")</f>
        <v/>
      </c>
      <c r="H190" s="31"/>
      <c r="I190" s="34" t="s">
        <v>224</v>
      </c>
      <c r="J190" s="32" t="s">
        <v>167</v>
      </c>
    </row>
    <row r="191" spans="2:10" ht="23.25" customHeight="1" outlineLevel="1" x14ac:dyDescent="0.2">
      <c r="B191" s="63"/>
      <c r="C191" s="13" t="s">
        <v>29</v>
      </c>
      <c r="D191" s="88"/>
      <c r="E191" s="13"/>
      <c r="F191" s="17"/>
      <c r="G191" s="17" t="str">
        <f t="shared" ca="1" si="22"/>
        <v/>
      </c>
      <c r="H191" s="13"/>
      <c r="I191" s="17" t="s">
        <v>224</v>
      </c>
      <c r="J191" s="16" t="s">
        <v>167</v>
      </c>
    </row>
    <row r="192" spans="2:10" ht="49.5" customHeight="1" outlineLevel="1" x14ac:dyDescent="0.2">
      <c r="B192" s="63"/>
      <c r="C192" s="31" t="s">
        <v>382</v>
      </c>
      <c r="D192" s="31"/>
      <c r="E192" s="31"/>
      <c r="F192" s="34"/>
      <c r="G192" s="35" t="str">
        <f t="shared" ca="1" si="22"/>
        <v/>
      </c>
      <c r="H192" s="31"/>
      <c r="I192" s="34" t="s">
        <v>225</v>
      </c>
      <c r="J192" s="32" t="s">
        <v>167</v>
      </c>
    </row>
    <row r="193" spans="2:10" ht="23.25" customHeight="1" outlineLevel="1" x14ac:dyDescent="0.2">
      <c r="B193" s="63"/>
      <c r="C193" s="13" t="s">
        <v>30</v>
      </c>
      <c r="D193" s="88"/>
      <c r="E193" s="13"/>
      <c r="F193" s="17"/>
      <c r="G193" s="17" t="str">
        <f t="shared" ca="1" si="22"/>
        <v/>
      </c>
      <c r="H193" s="13"/>
      <c r="I193" s="17" t="s">
        <v>224</v>
      </c>
      <c r="J193" s="16" t="s">
        <v>167</v>
      </c>
    </row>
    <row r="194" spans="2:10" ht="23.25" customHeight="1" outlineLevel="1" x14ac:dyDescent="0.2">
      <c r="B194" s="63"/>
      <c r="C194" s="31" t="s">
        <v>118</v>
      </c>
      <c r="D194" s="31"/>
      <c r="E194" s="31"/>
      <c r="F194" s="34"/>
      <c r="G194" s="35" t="str">
        <f t="shared" ca="1" si="22"/>
        <v/>
      </c>
      <c r="H194" s="31"/>
      <c r="I194" s="34" t="s">
        <v>224</v>
      </c>
      <c r="J194" s="32" t="s">
        <v>167</v>
      </c>
    </row>
    <row r="195" spans="2:10" s="87" customFormat="1" ht="51.75" customHeight="1" outlineLevel="1" x14ac:dyDescent="0.2">
      <c r="B195" s="93"/>
      <c r="C195" s="88" t="s">
        <v>396</v>
      </c>
      <c r="D195" s="88"/>
      <c r="E195" s="88"/>
      <c r="F195" s="17"/>
      <c r="G195" s="17" t="str">
        <f t="shared" ca="1" si="22"/>
        <v/>
      </c>
      <c r="H195" s="88"/>
      <c r="I195" s="17" t="s">
        <v>227</v>
      </c>
      <c r="J195" s="91" t="s">
        <v>167</v>
      </c>
    </row>
    <row r="196" spans="2:10" s="87" customFormat="1" ht="23.25" customHeight="1" outlineLevel="1" x14ac:dyDescent="0.2">
      <c r="B196" s="93"/>
      <c r="C196" s="31" t="s">
        <v>383</v>
      </c>
      <c r="D196" s="31"/>
      <c r="E196" s="31"/>
      <c r="F196" s="34"/>
      <c r="G196" s="35" t="str">
        <f t="shared" ca="1" si="22"/>
        <v/>
      </c>
      <c r="H196" s="31"/>
      <c r="I196" s="34" t="s">
        <v>227</v>
      </c>
      <c r="J196" s="32" t="s">
        <v>167</v>
      </c>
    </row>
    <row r="197" spans="2:10" ht="12.75" customHeight="1" outlineLevel="1" x14ac:dyDescent="0.2">
      <c r="B197" s="126" t="s">
        <v>32</v>
      </c>
      <c r="C197" s="127"/>
      <c r="D197" s="127"/>
      <c r="E197" s="127"/>
      <c r="F197" s="127"/>
      <c r="G197" s="127"/>
      <c r="H197" s="127"/>
      <c r="I197" s="127"/>
      <c r="J197" s="128"/>
    </row>
    <row r="198" spans="2:10" s="87" customFormat="1" ht="20.25" customHeight="1" outlineLevel="1" x14ac:dyDescent="0.2">
      <c r="B198" s="120" t="s">
        <v>389</v>
      </c>
      <c r="C198" s="121"/>
      <c r="D198" s="121"/>
      <c r="E198" s="121"/>
      <c r="F198" s="121"/>
      <c r="G198" s="121"/>
      <c r="H198" s="121"/>
      <c r="I198" s="121"/>
      <c r="J198" s="122"/>
    </row>
    <row r="199" spans="2:10" ht="40.5" customHeight="1" outlineLevel="1" x14ac:dyDescent="0.2">
      <c r="B199" s="63"/>
      <c r="C199" s="31" t="s">
        <v>218</v>
      </c>
      <c r="D199" s="31"/>
      <c r="E199" s="31"/>
      <c r="F199" s="34"/>
      <c r="G199" s="35" t="str">
        <f t="shared" ref="G199:G205" ca="1" si="23">IF(B199="Complete",IF(B199="Complete",NOW(),B199),"")</f>
        <v/>
      </c>
      <c r="H199" s="31"/>
      <c r="I199" s="34" t="s">
        <v>224</v>
      </c>
      <c r="J199" s="32" t="s">
        <v>167</v>
      </c>
    </row>
    <row r="200" spans="2:10" ht="23.25" customHeight="1" outlineLevel="1" x14ac:dyDescent="0.2">
      <c r="B200" s="63"/>
      <c r="C200" s="13" t="s">
        <v>138</v>
      </c>
      <c r="D200" s="88"/>
      <c r="E200" s="13"/>
      <c r="F200" s="14"/>
      <c r="G200" s="14" t="str">
        <f t="shared" ca="1" si="23"/>
        <v/>
      </c>
      <c r="H200" s="13"/>
      <c r="I200" s="89" t="s">
        <v>224</v>
      </c>
      <c r="J200" s="16" t="s">
        <v>167</v>
      </c>
    </row>
    <row r="201" spans="2:10" ht="15" customHeight="1" outlineLevel="1" x14ac:dyDescent="0.2">
      <c r="B201" s="63"/>
      <c r="C201" s="31" t="s">
        <v>33</v>
      </c>
      <c r="D201" s="31"/>
      <c r="E201" s="31"/>
      <c r="F201" s="34"/>
      <c r="G201" s="35" t="str">
        <f t="shared" ca="1" si="23"/>
        <v/>
      </c>
      <c r="H201" s="31"/>
      <c r="I201" s="34" t="s">
        <v>224</v>
      </c>
      <c r="J201" s="32" t="s">
        <v>161</v>
      </c>
    </row>
    <row r="202" spans="2:10" ht="24" outlineLevel="1" x14ac:dyDescent="0.2">
      <c r="B202" s="63"/>
      <c r="C202" s="13" t="s">
        <v>34</v>
      </c>
      <c r="D202" s="88"/>
      <c r="E202" s="13"/>
      <c r="F202" s="14"/>
      <c r="G202" s="14" t="str">
        <f t="shared" ca="1" si="23"/>
        <v/>
      </c>
      <c r="H202" s="13"/>
      <c r="I202" s="89" t="s">
        <v>224</v>
      </c>
      <c r="J202" s="16" t="s">
        <v>7</v>
      </c>
    </row>
    <row r="203" spans="2:10" ht="37.5" customHeight="1" outlineLevel="1" x14ac:dyDescent="0.2">
      <c r="B203" s="63"/>
      <c r="C203" s="31" t="s">
        <v>139</v>
      </c>
      <c r="D203" s="31"/>
      <c r="E203" s="31"/>
      <c r="F203" s="34"/>
      <c r="G203" s="35" t="str">
        <f t="shared" ca="1" si="23"/>
        <v/>
      </c>
      <c r="H203" s="31"/>
      <c r="I203" s="34" t="s">
        <v>224</v>
      </c>
      <c r="J203" s="32" t="s">
        <v>167</v>
      </c>
    </row>
    <row r="204" spans="2:10" ht="24" outlineLevel="1" x14ac:dyDescent="0.2">
      <c r="B204" s="63"/>
      <c r="C204" s="13" t="s">
        <v>122</v>
      </c>
      <c r="D204" s="88"/>
      <c r="E204" s="13"/>
      <c r="F204" s="14"/>
      <c r="G204" s="14" t="str">
        <f t="shared" ca="1" si="23"/>
        <v/>
      </c>
      <c r="H204" s="13"/>
      <c r="I204" s="89" t="s">
        <v>224</v>
      </c>
      <c r="J204" s="16" t="s">
        <v>7</v>
      </c>
    </row>
    <row r="205" spans="2:10" ht="23.25" customHeight="1" outlineLevel="1" x14ac:dyDescent="0.2">
      <c r="B205" s="63"/>
      <c r="C205" s="31" t="s">
        <v>119</v>
      </c>
      <c r="D205" s="31"/>
      <c r="E205" s="31"/>
      <c r="F205" s="34"/>
      <c r="G205" s="35" t="str">
        <f t="shared" ca="1" si="23"/>
        <v/>
      </c>
      <c r="H205" s="31"/>
      <c r="I205" s="34" t="s">
        <v>224</v>
      </c>
      <c r="J205" s="32" t="s">
        <v>167</v>
      </c>
    </row>
    <row r="206" spans="2:10" ht="12.75" customHeight="1" outlineLevel="1" x14ac:dyDescent="0.2">
      <c r="B206" s="126" t="s">
        <v>35</v>
      </c>
      <c r="C206" s="127"/>
      <c r="D206" s="127"/>
      <c r="E206" s="127"/>
      <c r="F206" s="127"/>
      <c r="G206" s="127"/>
      <c r="H206" s="127"/>
      <c r="I206" s="127"/>
      <c r="J206" s="128"/>
    </row>
    <row r="207" spans="2:10" s="87" customFormat="1" ht="20.25" customHeight="1" outlineLevel="1" x14ac:dyDescent="0.2">
      <c r="B207" s="120" t="s">
        <v>390</v>
      </c>
      <c r="C207" s="121"/>
      <c r="D207" s="121"/>
      <c r="E207" s="121"/>
      <c r="F207" s="121"/>
      <c r="G207" s="121"/>
      <c r="H207" s="121"/>
      <c r="I207" s="121"/>
      <c r="J207" s="122"/>
    </row>
    <row r="208" spans="2:10" ht="48.75" customHeight="1" outlineLevel="1" x14ac:dyDescent="0.2">
      <c r="B208" s="63"/>
      <c r="C208" s="31" t="s">
        <v>120</v>
      </c>
      <c r="D208" s="31"/>
      <c r="E208" s="31"/>
      <c r="F208" s="34"/>
      <c r="G208" s="35" t="str">
        <f t="shared" ref="G208:G214" ca="1" si="24">IF(B208="Complete",IF(B208="Complete",NOW(),B208),"")</f>
        <v/>
      </c>
      <c r="H208" s="31"/>
      <c r="I208" s="34" t="s">
        <v>224</v>
      </c>
      <c r="J208" s="32" t="s">
        <v>167</v>
      </c>
    </row>
    <row r="209" spans="2:10" ht="23.25" customHeight="1" outlineLevel="1" x14ac:dyDescent="0.2">
      <c r="B209" s="63"/>
      <c r="C209" s="13" t="s">
        <v>138</v>
      </c>
      <c r="D209" s="88"/>
      <c r="E209" s="13"/>
      <c r="F209" s="14"/>
      <c r="G209" s="14" t="str">
        <f t="shared" ca="1" si="24"/>
        <v/>
      </c>
      <c r="H209" s="13"/>
      <c r="I209" s="89" t="s">
        <v>224</v>
      </c>
      <c r="J209" s="16" t="s">
        <v>167</v>
      </c>
    </row>
    <row r="210" spans="2:10" outlineLevel="1" x14ac:dyDescent="0.2">
      <c r="B210" s="63"/>
      <c r="C210" s="31" t="s">
        <v>36</v>
      </c>
      <c r="D210" s="31"/>
      <c r="E210" s="31"/>
      <c r="F210" s="34"/>
      <c r="G210" s="35" t="str">
        <f t="shared" ca="1" si="24"/>
        <v/>
      </c>
      <c r="H210" s="31"/>
      <c r="I210" s="34" t="s">
        <v>224</v>
      </c>
      <c r="J210" s="32" t="s">
        <v>161</v>
      </c>
    </row>
    <row r="211" spans="2:10" ht="24" outlineLevel="1" x14ac:dyDescent="0.2">
      <c r="B211" s="63"/>
      <c r="C211" s="13" t="s">
        <v>37</v>
      </c>
      <c r="D211" s="88"/>
      <c r="E211" s="13"/>
      <c r="F211" s="14"/>
      <c r="G211" s="14" t="str">
        <f t="shared" ca="1" si="24"/>
        <v/>
      </c>
      <c r="H211" s="13"/>
      <c r="I211" s="89" t="s">
        <v>224</v>
      </c>
      <c r="J211" s="16" t="s">
        <v>7</v>
      </c>
    </row>
    <row r="212" spans="2:10" ht="48" outlineLevel="1" x14ac:dyDescent="0.2">
      <c r="B212" s="63"/>
      <c r="C212" s="31" t="s">
        <v>140</v>
      </c>
      <c r="D212" s="31"/>
      <c r="E212" s="31"/>
      <c r="F212" s="34"/>
      <c r="G212" s="35" t="str">
        <f t="shared" ca="1" si="24"/>
        <v/>
      </c>
      <c r="H212" s="31"/>
      <c r="I212" s="34" t="s">
        <v>224</v>
      </c>
      <c r="J212" s="32" t="s">
        <v>167</v>
      </c>
    </row>
    <row r="213" spans="2:10" ht="24" outlineLevel="1" x14ac:dyDescent="0.2">
      <c r="B213" s="63"/>
      <c r="C213" s="13" t="s">
        <v>38</v>
      </c>
      <c r="D213" s="88"/>
      <c r="E213" s="13"/>
      <c r="F213" s="14"/>
      <c r="G213" s="14" t="str">
        <f t="shared" ca="1" si="24"/>
        <v/>
      </c>
      <c r="H213" s="13"/>
      <c r="I213" s="89" t="s">
        <v>224</v>
      </c>
      <c r="J213" s="16" t="s">
        <v>7</v>
      </c>
    </row>
    <row r="214" spans="2:10" ht="24" outlineLevel="1" x14ac:dyDescent="0.2">
      <c r="B214" s="63"/>
      <c r="C214" s="31" t="s">
        <v>121</v>
      </c>
      <c r="D214" s="31"/>
      <c r="E214" s="31"/>
      <c r="F214" s="34"/>
      <c r="G214" s="35" t="str">
        <f t="shared" ca="1" si="24"/>
        <v/>
      </c>
      <c r="H214" s="31"/>
      <c r="I214" s="34" t="s">
        <v>224</v>
      </c>
      <c r="J214" s="32" t="s">
        <v>167</v>
      </c>
    </row>
    <row r="215" spans="2:10" ht="12.75" customHeight="1" outlineLevel="1" x14ac:dyDescent="0.2">
      <c r="B215" s="126" t="s">
        <v>39</v>
      </c>
      <c r="C215" s="127"/>
      <c r="D215" s="127"/>
      <c r="E215" s="127"/>
      <c r="F215" s="127"/>
      <c r="G215" s="127"/>
      <c r="H215" s="127"/>
      <c r="I215" s="127"/>
      <c r="J215" s="128"/>
    </row>
    <row r="216" spans="2:10" s="87" customFormat="1" ht="20.25" customHeight="1" outlineLevel="1" x14ac:dyDescent="0.2">
      <c r="B216" s="120" t="s">
        <v>391</v>
      </c>
      <c r="C216" s="121"/>
      <c r="D216" s="121"/>
      <c r="E216" s="121"/>
      <c r="F216" s="121"/>
      <c r="G216" s="121"/>
      <c r="H216" s="121"/>
      <c r="I216" s="121"/>
      <c r="J216" s="122"/>
    </row>
    <row r="217" spans="2:10" ht="23.25" customHeight="1" outlineLevel="1" x14ac:dyDescent="0.2">
      <c r="B217" s="63"/>
      <c r="C217" s="31" t="s">
        <v>40</v>
      </c>
      <c r="D217" s="31"/>
      <c r="E217" s="31"/>
      <c r="F217" s="34"/>
      <c r="G217" s="35" t="str">
        <f t="shared" ref="G217:G223" ca="1" si="25">IF(B217="Complete",IF(B217="Complete",NOW(),B217),"")</f>
        <v/>
      </c>
      <c r="H217" s="31"/>
      <c r="I217" s="34" t="s">
        <v>224</v>
      </c>
      <c r="J217" s="32" t="s">
        <v>167</v>
      </c>
    </row>
    <row r="218" spans="2:10" ht="23.25" customHeight="1" outlineLevel="1" x14ac:dyDescent="0.2">
      <c r="B218" s="63"/>
      <c r="C218" s="13" t="s">
        <v>41</v>
      </c>
      <c r="D218" s="88"/>
      <c r="E218" s="13"/>
      <c r="F218" s="17"/>
      <c r="G218" s="17" t="str">
        <f t="shared" ca="1" si="25"/>
        <v/>
      </c>
      <c r="H218" s="13"/>
      <c r="I218" s="17" t="s">
        <v>224</v>
      </c>
      <c r="J218" s="16" t="s">
        <v>167</v>
      </c>
    </row>
    <row r="219" spans="2:10" ht="23.25" customHeight="1" outlineLevel="1" x14ac:dyDescent="0.2">
      <c r="B219" s="63"/>
      <c r="C219" s="31" t="s">
        <v>42</v>
      </c>
      <c r="D219" s="31"/>
      <c r="E219" s="31"/>
      <c r="F219" s="34"/>
      <c r="G219" s="35" t="str">
        <f t="shared" ca="1" si="25"/>
        <v/>
      </c>
      <c r="H219" s="31"/>
      <c r="I219" s="34" t="s">
        <v>224</v>
      </c>
      <c r="J219" s="32" t="s">
        <v>167</v>
      </c>
    </row>
    <row r="220" spans="2:10" ht="23.25" customHeight="1" outlineLevel="1" x14ac:dyDescent="0.2">
      <c r="B220" s="63"/>
      <c r="C220" s="13" t="s">
        <v>43</v>
      </c>
      <c r="D220" s="88"/>
      <c r="E220" s="13"/>
      <c r="F220" s="17"/>
      <c r="G220" s="17" t="str">
        <f t="shared" ca="1" si="25"/>
        <v/>
      </c>
      <c r="H220" s="13"/>
      <c r="I220" s="17" t="s">
        <v>224</v>
      </c>
      <c r="J220" s="16" t="s">
        <v>167</v>
      </c>
    </row>
    <row r="221" spans="2:10" s="87" customFormat="1" ht="23.25" customHeight="1" outlineLevel="1" x14ac:dyDescent="0.2">
      <c r="B221" s="93"/>
      <c r="C221" s="31" t="s">
        <v>219</v>
      </c>
      <c r="D221" s="31"/>
      <c r="E221" s="31"/>
      <c r="F221" s="96"/>
      <c r="G221" s="96" t="str">
        <f t="shared" ca="1" si="25"/>
        <v/>
      </c>
      <c r="H221" s="31"/>
      <c r="I221" s="96" t="s">
        <v>224</v>
      </c>
      <c r="J221" s="32" t="s">
        <v>167</v>
      </c>
    </row>
    <row r="222" spans="2:10" s="87" customFormat="1" ht="23.25" customHeight="1" outlineLevel="1" x14ac:dyDescent="0.2">
      <c r="B222" s="93"/>
      <c r="C222" s="88" t="s">
        <v>44</v>
      </c>
      <c r="D222" s="88"/>
      <c r="E222" s="88"/>
      <c r="F222" s="17"/>
      <c r="G222" s="17" t="str">
        <f t="shared" ref="G222" ca="1" si="26">IF(B222="Complete",IF(B222="Complete",NOW(),B222),"")</f>
        <v/>
      </c>
      <c r="H222" s="88"/>
      <c r="I222" s="17" t="s">
        <v>224</v>
      </c>
      <c r="J222" s="91" t="s">
        <v>167</v>
      </c>
    </row>
    <row r="223" spans="2:10" ht="23.25" customHeight="1" outlineLevel="1" x14ac:dyDescent="0.2">
      <c r="B223" s="63"/>
      <c r="C223" s="66" t="s">
        <v>397</v>
      </c>
      <c r="D223" s="66"/>
      <c r="E223" s="66"/>
      <c r="F223" s="67"/>
      <c r="G223" s="68" t="str">
        <f t="shared" ca="1" si="25"/>
        <v/>
      </c>
      <c r="H223" s="66"/>
      <c r="I223" s="67" t="s">
        <v>227</v>
      </c>
      <c r="J223" s="69" t="s">
        <v>167</v>
      </c>
    </row>
    <row r="225" spans="2:14" s="87" customFormat="1" ht="21" customHeight="1" x14ac:dyDescent="0.2">
      <c r="B225" s="5" t="s">
        <v>61</v>
      </c>
      <c r="C225" s="1" t="s">
        <v>354</v>
      </c>
      <c r="D225" s="1" t="s">
        <v>378</v>
      </c>
      <c r="E225" s="1" t="s">
        <v>91</v>
      </c>
      <c r="F225" s="1" t="s">
        <v>0</v>
      </c>
      <c r="G225" s="1" t="s">
        <v>1</v>
      </c>
      <c r="H225" s="74" t="s">
        <v>48</v>
      </c>
      <c r="I225" s="1" t="s">
        <v>222</v>
      </c>
      <c r="J225" s="75" t="s">
        <v>2</v>
      </c>
      <c r="K225" s="108"/>
    </row>
    <row r="226" spans="2:14" s="87" customFormat="1" ht="12.75" customHeight="1" outlineLevel="1" x14ac:dyDescent="0.2">
      <c r="B226" s="126" t="s">
        <v>15</v>
      </c>
      <c r="C226" s="127"/>
      <c r="D226" s="127"/>
      <c r="E226" s="127"/>
      <c r="F226" s="127"/>
      <c r="G226" s="127"/>
      <c r="H226" s="127"/>
      <c r="I226" s="127"/>
      <c r="J226" s="128"/>
      <c r="K226" s="108"/>
    </row>
    <row r="227" spans="2:14" s="87" customFormat="1" ht="197.25" customHeight="1" outlineLevel="1" x14ac:dyDescent="0.2">
      <c r="B227" s="93"/>
      <c r="C227" s="140" t="s">
        <v>409</v>
      </c>
      <c r="D227" s="140"/>
      <c r="E227" s="141"/>
      <c r="F227" s="142"/>
      <c r="G227" s="115" t="str">
        <f ca="1">IF(B227="Complete",IF(B227="Complete",NOW(),B227),"")</f>
        <v/>
      </c>
      <c r="H227" s="141" t="s">
        <v>268</v>
      </c>
      <c r="I227" s="142" t="s">
        <v>227</v>
      </c>
      <c r="J227" s="143" t="s">
        <v>167</v>
      </c>
      <c r="K227" s="108"/>
      <c r="N227" s="109"/>
    </row>
    <row r="228" spans="2:14" s="87" customFormat="1" ht="25.5" customHeight="1" outlineLevel="1" x14ac:dyDescent="0.2">
      <c r="B228" s="93"/>
      <c r="C228" s="18" t="s">
        <v>419</v>
      </c>
      <c r="D228" s="18"/>
      <c r="E228" s="18"/>
      <c r="F228" s="19"/>
      <c r="G228" s="20" t="str">
        <f t="shared" ref="G228" ca="1" si="27">IF(B228="Complete",IF(B228="Complete",NOW(),B228),"")</f>
        <v/>
      </c>
      <c r="H228" s="139"/>
      <c r="I228" s="19" t="s">
        <v>227</v>
      </c>
      <c r="J228" s="21" t="s">
        <v>167</v>
      </c>
      <c r="K228" s="108"/>
    </row>
    <row r="229" spans="2:14" s="87" customFormat="1" ht="12.75" customHeight="1" outlineLevel="1" x14ac:dyDescent="0.2">
      <c r="B229" s="129" t="s">
        <v>269</v>
      </c>
      <c r="C229" s="130"/>
      <c r="D229" s="130"/>
      <c r="E229" s="130"/>
      <c r="F229" s="130"/>
      <c r="G229" s="130"/>
      <c r="H229" s="130"/>
      <c r="I229" s="130"/>
      <c r="J229" s="131"/>
      <c r="K229" s="108"/>
    </row>
    <row r="230" spans="2:14" s="87" customFormat="1" ht="27.75" customHeight="1" outlineLevel="1" x14ac:dyDescent="0.2">
      <c r="B230" s="120" t="s">
        <v>404</v>
      </c>
      <c r="C230" s="121" t="s">
        <v>16</v>
      </c>
      <c r="D230" s="121"/>
      <c r="E230" s="121"/>
      <c r="F230" s="121" t="s">
        <v>16</v>
      </c>
      <c r="G230" s="121" t="s">
        <v>16</v>
      </c>
      <c r="H230" s="121" t="s">
        <v>16</v>
      </c>
      <c r="I230" s="121"/>
      <c r="J230" s="122" t="s">
        <v>16</v>
      </c>
      <c r="K230" s="108"/>
    </row>
    <row r="231" spans="2:14" s="87" customFormat="1" ht="23.25" customHeight="1" outlineLevel="1" x14ac:dyDescent="0.2">
      <c r="B231" s="93"/>
      <c r="C231" s="28" t="s">
        <v>270</v>
      </c>
      <c r="D231" s="28"/>
      <c r="E231" s="28"/>
      <c r="F231" s="29"/>
      <c r="G231" s="33" t="str">
        <f t="shared" ref="G231:G237" ca="1" si="28">IF(B231="Complete",IF(B231="Complete",NOW(),B231),"")</f>
        <v/>
      </c>
      <c r="H231" s="102" t="s">
        <v>271</v>
      </c>
      <c r="I231" s="29" t="s">
        <v>227</v>
      </c>
      <c r="J231" s="30" t="s">
        <v>167</v>
      </c>
      <c r="K231" s="108"/>
    </row>
    <row r="232" spans="2:14" s="87" customFormat="1" ht="20.25" customHeight="1" outlineLevel="1" x14ac:dyDescent="0.2">
      <c r="B232" s="93"/>
      <c r="C232" s="88" t="s">
        <v>272</v>
      </c>
      <c r="D232" s="88"/>
      <c r="E232" s="88"/>
      <c r="F232" s="89"/>
      <c r="G232" s="90" t="str">
        <f t="shared" ca="1" si="28"/>
        <v/>
      </c>
      <c r="H232" s="100"/>
      <c r="I232" s="89" t="s">
        <v>227</v>
      </c>
      <c r="J232" s="91" t="s">
        <v>167</v>
      </c>
      <c r="K232" s="108"/>
    </row>
    <row r="233" spans="2:14" s="87" customFormat="1" ht="24" customHeight="1" outlineLevel="1" x14ac:dyDescent="0.2">
      <c r="B233" s="93"/>
      <c r="C233" s="28" t="s">
        <v>273</v>
      </c>
      <c r="D233" s="28"/>
      <c r="E233" s="28"/>
      <c r="F233" s="29"/>
      <c r="G233" s="33" t="str">
        <f t="shared" ca="1" si="28"/>
        <v/>
      </c>
      <c r="H233" s="102"/>
      <c r="I233" s="29" t="s">
        <v>227</v>
      </c>
      <c r="J233" s="30" t="s">
        <v>167</v>
      </c>
      <c r="K233" s="108"/>
    </row>
    <row r="234" spans="2:14" s="87" customFormat="1" ht="24" customHeight="1" outlineLevel="1" x14ac:dyDescent="0.2">
      <c r="B234" s="93"/>
      <c r="C234" s="88" t="s">
        <v>274</v>
      </c>
      <c r="D234" s="88"/>
      <c r="E234" s="88"/>
      <c r="F234" s="89"/>
      <c r="G234" s="90" t="str">
        <f t="shared" ca="1" si="28"/>
        <v/>
      </c>
      <c r="H234" s="100"/>
      <c r="I234" s="89" t="s">
        <v>227</v>
      </c>
      <c r="J234" s="91" t="s">
        <v>167</v>
      </c>
      <c r="K234" s="108"/>
    </row>
    <row r="235" spans="2:14" s="87" customFormat="1" ht="20.25" customHeight="1" outlineLevel="1" x14ac:dyDescent="0.2">
      <c r="B235" s="93"/>
      <c r="C235" s="28" t="s">
        <v>275</v>
      </c>
      <c r="D235" s="28"/>
      <c r="E235" s="28"/>
      <c r="F235" s="29"/>
      <c r="G235" s="33" t="str">
        <f t="shared" ca="1" si="28"/>
        <v/>
      </c>
      <c r="H235" s="102"/>
      <c r="I235" s="29" t="s">
        <v>227</v>
      </c>
      <c r="J235" s="30" t="s">
        <v>167</v>
      </c>
      <c r="K235" s="108"/>
    </row>
    <row r="236" spans="2:14" s="87" customFormat="1" ht="20.25" customHeight="1" outlineLevel="1" x14ac:dyDescent="0.2">
      <c r="B236" s="93"/>
      <c r="C236" s="88" t="s">
        <v>276</v>
      </c>
      <c r="D236" s="88"/>
      <c r="E236" s="88"/>
      <c r="F236" s="89"/>
      <c r="G236" s="90" t="str">
        <f t="shared" ca="1" si="28"/>
        <v/>
      </c>
      <c r="H236" s="100"/>
      <c r="I236" s="89" t="s">
        <v>227</v>
      </c>
      <c r="J236" s="91" t="s">
        <v>167</v>
      </c>
      <c r="K236" s="108"/>
    </row>
    <row r="237" spans="2:14" s="87" customFormat="1" ht="24" customHeight="1" outlineLevel="1" x14ac:dyDescent="0.2">
      <c r="B237" s="72"/>
      <c r="C237" s="28" t="s">
        <v>277</v>
      </c>
      <c r="D237" s="28"/>
      <c r="E237" s="28"/>
      <c r="F237" s="29"/>
      <c r="G237" s="33" t="str">
        <f t="shared" ca="1" si="28"/>
        <v/>
      </c>
      <c r="H237" s="102"/>
      <c r="I237" s="29" t="s">
        <v>227</v>
      </c>
      <c r="J237" s="30" t="s">
        <v>167</v>
      </c>
      <c r="K237" s="108"/>
    </row>
    <row r="238" spans="2:14" s="87" customFormat="1" ht="12.75" customHeight="1" outlineLevel="1" x14ac:dyDescent="0.2">
      <c r="B238" s="126" t="s">
        <v>278</v>
      </c>
      <c r="C238" s="127"/>
      <c r="D238" s="127"/>
      <c r="E238" s="127"/>
      <c r="F238" s="127"/>
      <c r="G238" s="127"/>
      <c r="H238" s="127"/>
      <c r="I238" s="127"/>
      <c r="J238" s="128"/>
      <c r="K238" s="108"/>
    </row>
    <row r="239" spans="2:14" s="87" customFormat="1" ht="18" customHeight="1" outlineLevel="1" x14ac:dyDescent="0.2">
      <c r="B239" s="120" t="s">
        <v>405</v>
      </c>
      <c r="C239" s="121" t="s">
        <v>16</v>
      </c>
      <c r="D239" s="121"/>
      <c r="E239" s="121"/>
      <c r="F239" s="121" t="s">
        <v>16</v>
      </c>
      <c r="G239" s="121" t="s">
        <v>16</v>
      </c>
      <c r="H239" s="121" t="s">
        <v>16</v>
      </c>
      <c r="I239" s="121"/>
      <c r="J239" s="122" t="s">
        <v>16</v>
      </c>
      <c r="K239" s="108"/>
    </row>
    <row r="240" spans="2:14" s="87" customFormat="1" ht="20.25" customHeight="1" outlineLevel="1" x14ac:dyDescent="0.2">
      <c r="B240" s="93"/>
      <c r="C240" s="28" t="s">
        <v>279</v>
      </c>
      <c r="D240" s="28"/>
      <c r="E240" s="28"/>
      <c r="F240" s="29"/>
      <c r="G240" s="33" t="str">
        <f t="shared" ref="G240:G242" ca="1" si="29">IF(B240="Complete",IF(B240="Complete",NOW(),B240),"")</f>
        <v/>
      </c>
      <c r="H240" s="28" t="s">
        <v>280</v>
      </c>
      <c r="I240" s="29" t="s">
        <v>227</v>
      </c>
      <c r="J240" s="30" t="s">
        <v>161</v>
      </c>
      <c r="K240" s="108"/>
    </row>
    <row r="241" spans="2:11" s="87" customFormat="1" ht="20.25" customHeight="1" outlineLevel="1" x14ac:dyDescent="0.2">
      <c r="B241" s="93"/>
      <c r="C241" s="88" t="s">
        <v>281</v>
      </c>
      <c r="D241" s="88"/>
      <c r="E241" s="88"/>
      <c r="F241" s="89"/>
      <c r="G241" s="90" t="str">
        <f t="shared" ca="1" si="29"/>
        <v/>
      </c>
      <c r="H241" s="88"/>
      <c r="I241" s="89" t="s">
        <v>227</v>
      </c>
      <c r="J241" s="91" t="s">
        <v>7</v>
      </c>
      <c r="K241" s="108"/>
    </row>
    <row r="242" spans="2:11" s="87" customFormat="1" ht="20.25" customHeight="1" outlineLevel="1" x14ac:dyDescent="0.2">
      <c r="B242" s="93"/>
      <c r="C242" s="28" t="s">
        <v>282</v>
      </c>
      <c r="D242" s="28"/>
      <c r="E242" s="28"/>
      <c r="F242" s="29"/>
      <c r="G242" s="33" t="str">
        <f t="shared" ca="1" si="29"/>
        <v/>
      </c>
      <c r="H242" s="28"/>
      <c r="I242" s="29" t="s">
        <v>227</v>
      </c>
      <c r="J242" s="30" t="s">
        <v>7</v>
      </c>
      <c r="K242" s="108"/>
    </row>
    <row r="243" spans="2:11" s="87" customFormat="1" ht="12.75" customHeight="1" outlineLevel="1" x14ac:dyDescent="0.2">
      <c r="B243" s="126" t="s">
        <v>283</v>
      </c>
      <c r="C243" s="127"/>
      <c r="D243" s="127"/>
      <c r="E243" s="127"/>
      <c r="F243" s="127"/>
      <c r="G243" s="127"/>
      <c r="H243" s="127"/>
      <c r="I243" s="127"/>
      <c r="J243" s="128"/>
      <c r="K243" s="108"/>
    </row>
    <row r="244" spans="2:11" s="87" customFormat="1" ht="37.5" customHeight="1" outlineLevel="1" x14ac:dyDescent="0.2">
      <c r="B244" s="120" t="s">
        <v>406</v>
      </c>
      <c r="C244" s="121"/>
      <c r="D244" s="121"/>
      <c r="E244" s="121"/>
      <c r="F244" s="121"/>
      <c r="G244" s="121"/>
      <c r="H244" s="121"/>
      <c r="I244" s="121"/>
      <c r="J244" s="122"/>
      <c r="K244" s="108"/>
    </row>
    <row r="245" spans="2:11" s="87" customFormat="1" ht="23.25" customHeight="1" outlineLevel="1" x14ac:dyDescent="0.2">
      <c r="B245" s="93"/>
      <c r="C245" s="28" t="s">
        <v>284</v>
      </c>
      <c r="D245" s="28"/>
      <c r="E245" s="28"/>
      <c r="F245" s="29"/>
      <c r="G245" s="33" t="str">
        <f t="shared" ref="G245:G247" ca="1" si="30">IF(B245="Complete",IF(B245="Complete",NOW(),B245),"")</f>
        <v/>
      </c>
      <c r="H245" s="28" t="s">
        <v>280</v>
      </c>
      <c r="I245" s="29" t="s">
        <v>227</v>
      </c>
      <c r="J245" s="30" t="s">
        <v>167</v>
      </c>
      <c r="K245" s="108"/>
    </row>
    <row r="246" spans="2:11" s="87" customFormat="1" ht="23.25" customHeight="1" outlineLevel="1" x14ac:dyDescent="0.2">
      <c r="B246" s="93"/>
      <c r="C246" s="88" t="s">
        <v>285</v>
      </c>
      <c r="D246" s="88"/>
      <c r="E246" s="88"/>
      <c r="F246" s="17"/>
      <c r="G246" s="17" t="str">
        <f t="shared" ca="1" si="30"/>
        <v/>
      </c>
      <c r="H246" s="88"/>
      <c r="I246" s="17" t="s">
        <v>227</v>
      </c>
      <c r="J246" s="91" t="s">
        <v>7</v>
      </c>
      <c r="K246" s="108"/>
    </row>
    <row r="247" spans="2:11" s="87" customFormat="1" ht="17.25" customHeight="1" outlineLevel="1" x14ac:dyDescent="0.2">
      <c r="B247" s="93"/>
      <c r="C247" s="31" t="s">
        <v>286</v>
      </c>
      <c r="D247" s="31"/>
      <c r="E247" s="31"/>
      <c r="F247" s="34"/>
      <c r="G247" s="35" t="str">
        <f t="shared" ca="1" si="30"/>
        <v/>
      </c>
      <c r="H247" s="31"/>
      <c r="I247" s="34" t="s">
        <v>227</v>
      </c>
      <c r="J247" s="32" t="s">
        <v>7</v>
      </c>
      <c r="K247" s="108"/>
    </row>
    <row r="248" spans="2:11" s="87" customFormat="1" ht="12.75" customHeight="1" outlineLevel="1" x14ac:dyDescent="0.2">
      <c r="B248" s="123" t="s">
        <v>287</v>
      </c>
      <c r="C248" s="124"/>
      <c r="D248" s="124"/>
      <c r="E248" s="124"/>
      <c r="F248" s="124"/>
      <c r="G248" s="124"/>
      <c r="H248" s="124"/>
      <c r="I248" s="124"/>
      <c r="J248" s="125"/>
      <c r="K248" s="108"/>
    </row>
    <row r="249" spans="2:11" s="87" customFormat="1" ht="18" customHeight="1" outlineLevel="1" x14ac:dyDescent="0.2">
      <c r="B249" s="120" t="s">
        <v>407</v>
      </c>
      <c r="C249" s="121"/>
      <c r="D249" s="121"/>
      <c r="E249" s="121"/>
      <c r="F249" s="121"/>
      <c r="G249" s="121"/>
      <c r="H249" s="121"/>
      <c r="I249" s="121"/>
      <c r="J249" s="122"/>
      <c r="K249" s="108"/>
    </row>
    <row r="250" spans="2:11" s="87" customFormat="1" ht="23.25" customHeight="1" outlineLevel="1" x14ac:dyDescent="0.2">
      <c r="B250" s="93"/>
      <c r="C250" s="31" t="s">
        <v>288</v>
      </c>
      <c r="D250" s="31"/>
      <c r="E250" s="31"/>
      <c r="F250" s="34"/>
      <c r="G250" s="35" t="str">
        <f t="shared" ref="G250:G254" ca="1" si="31">IF(B250="Complete",IF(B250="Complete",NOW(),B250),"")</f>
        <v/>
      </c>
      <c r="H250" s="31" t="s">
        <v>280</v>
      </c>
      <c r="I250" s="34" t="s">
        <v>227</v>
      </c>
      <c r="J250" s="32" t="s">
        <v>167</v>
      </c>
      <c r="K250" s="108"/>
    </row>
    <row r="251" spans="2:11" s="87" customFormat="1" outlineLevel="1" x14ac:dyDescent="0.2">
      <c r="B251" s="93"/>
      <c r="C251" s="88" t="s">
        <v>289</v>
      </c>
      <c r="D251" s="88"/>
      <c r="E251" s="88"/>
      <c r="F251" s="89"/>
      <c r="G251" s="90" t="str">
        <f t="shared" ca="1" si="31"/>
        <v/>
      </c>
      <c r="H251" s="88"/>
      <c r="I251" s="89" t="s">
        <v>227</v>
      </c>
      <c r="J251" s="91" t="s">
        <v>7</v>
      </c>
      <c r="K251" s="108"/>
    </row>
    <row r="252" spans="2:11" s="87" customFormat="1" outlineLevel="1" x14ac:dyDescent="0.2">
      <c r="B252" s="93"/>
      <c r="C252" s="31" t="s">
        <v>290</v>
      </c>
      <c r="D252" s="31"/>
      <c r="E252" s="31"/>
      <c r="F252" s="34"/>
      <c r="G252" s="35" t="str">
        <f t="shared" ca="1" si="31"/>
        <v/>
      </c>
      <c r="H252" s="31"/>
      <c r="I252" s="34" t="s">
        <v>227</v>
      </c>
      <c r="J252" s="32" t="s">
        <v>7</v>
      </c>
      <c r="K252" s="108"/>
    </row>
    <row r="253" spans="2:11" s="87" customFormat="1" outlineLevel="1" x14ac:dyDescent="0.2">
      <c r="B253" s="93"/>
      <c r="C253" s="88" t="s">
        <v>291</v>
      </c>
      <c r="D253" s="88"/>
      <c r="E253" s="88"/>
      <c r="F253" s="89"/>
      <c r="G253" s="90" t="str">
        <f t="shared" ca="1" si="31"/>
        <v/>
      </c>
      <c r="H253" s="88"/>
      <c r="I253" s="89" t="s">
        <v>227</v>
      </c>
      <c r="J253" s="91" t="s">
        <v>7</v>
      </c>
      <c r="K253" s="108"/>
    </row>
    <row r="254" spans="2:11" s="87" customFormat="1" ht="42" customHeight="1" outlineLevel="1" x14ac:dyDescent="0.2">
      <c r="B254" s="93"/>
      <c r="C254" s="31" t="s">
        <v>292</v>
      </c>
      <c r="D254" s="31"/>
      <c r="E254" s="31"/>
      <c r="F254" s="34"/>
      <c r="G254" s="35" t="str">
        <f t="shared" ca="1" si="31"/>
        <v/>
      </c>
      <c r="H254" s="31"/>
      <c r="I254" s="34" t="s">
        <v>227</v>
      </c>
      <c r="J254" s="32" t="s">
        <v>7</v>
      </c>
      <c r="K254" s="108"/>
    </row>
    <row r="255" spans="2:11" s="87" customFormat="1" ht="12.75" customHeight="1" outlineLevel="1" x14ac:dyDescent="0.2">
      <c r="B255" s="126" t="s">
        <v>293</v>
      </c>
      <c r="C255" s="127"/>
      <c r="D255" s="127"/>
      <c r="E255" s="127"/>
      <c r="F255" s="127"/>
      <c r="G255" s="127"/>
      <c r="H255" s="127"/>
      <c r="I255" s="127"/>
      <c r="J255" s="128"/>
      <c r="K255" s="108"/>
    </row>
    <row r="256" spans="2:11" s="87" customFormat="1" ht="16.5" customHeight="1" outlineLevel="1" x14ac:dyDescent="0.2">
      <c r="B256" s="120" t="s">
        <v>408</v>
      </c>
      <c r="C256" s="121"/>
      <c r="D256" s="121"/>
      <c r="E256" s="121"/>
      <c r="F256" s="121"/>
      <c r="G256" s="121"/>
      <c r="H256" s="121"/>
      <c r="I256" s="121"/>
      <c r="J256" s="122"/>
      <c r="K256" s="108"/>
    </row>
    <row r="257" spans="2:11" s="87" customFormat="1" ht="23.25" customHeight="1" outlineLevel="1" x14ac:dyDescent="0.2">
      <c r="B257" s="93"/>
      <c r="C257" s="31" t="s">
        <v>294</v>
      </c>
      <c r="D257" s="31"/>
      <c r="E257" s="31"/>
      <c r="F257" s="34"/>
      <c r="G257" s="35" t="str">
        <f t="shared" ref="G257:G259" ca="1" si="32">IF(B257="Complete",IF(B257="Complete",NOW(),B257),"")</f>
        <v/>
      </c>
      <c r="H257" s="31" t="s">
        <v>280</v>
      </c>
      <c r="I257" s="34" t="s">
        <v>227</v>
      </c>
      <c r="J257" s="32" t="s">
        <v>167</v>
      </c>
      <c r="K257" s="108"/>
    </row>
    <row r="258" spans="2:11" s="87" customFormat="1" ht="15.75" customHeight="1" outlineLevel="1" x14ac:dyDescent="0.2">
      <c r="B258" s="93"/>
      <c r="C258" s="88" t="s">
        <v>295</v>
      </c>
      <c r="D258" s="88"/>
      <c r="E258" s="88"/>
      <c r="F258" s="89"/>
      <c r="G258" s="89" t="str">
        <f t="shared" ca="1" si="32"/>
        <v/>
      </c>
      <c r="H258" s="88"/>
      <c r="I258" s="89" t="s">
        <v>227</v>
      </c>
      <c r="J258" s="91" t="s">
        <v>7</v>
      </c>
      <c r="K258" s="108"/>
    </row>
    <row r="259" spans="2:11" s="87" customFormat="1" ht="16.5" customHeight="1" outlineLevel="1" x14ac:dyDescent="0.2">
      <c r="B259" s="93"/>
      <c r="C259" s="66" t="s">
        <v>296</v>
      </c>
      <c r="D259" s="66"/>
      <c r="E259" s="66"/>
      <c r="F259" s="71"/>
      <c r="G259" s="71" t="str">
        <f t="shared" ca="1" si="32"/>
        <v/>
      </c>
      <c r="H259" s="66"/>
      <c r="I259" s="71" t="s">
        <v>227</v>
      </c>
      <c r="J259" s="69" t="s">
        <v>7</v>
      </c>
      <c r="K259" s="108"/>
    </row>
    <row r="260" spans="2:11" s="87" customFormat="1" ht="12.75" customHeight="1" outlineLevel="1" x14ac:dyDescent="0.2">
      <c r="B260" s="126" t="s">
        <v>297</v>
      </c>
      <c r="C260" s="127"/>
      <c r="D260" s="127"/>
      <c r="E260" s="127"/>
      <c r="F260" s="127"/>
      <c r="G260" s="127"/>
      <c r="H260" s="127"/>
      <c r="I260" s="127"/>
      <c r="J260" s="128"/>
      <c r="K260" s="108"/>
    </row>
    <row r="261" spans="2:11" s="87" customFormat="1" ht="36.75" customHeight="1" outlineLevel="1" x14ac:dyDescent="0.2">
      <c r="B261" s="120" t="s">
        <v>410</v>
      </c>
      <c r="C261" s="121"/>
      <c r="D261" s="121"/>
      <c r="E261" s="121"/>
      <c r="F261" s="121"/>
      <c r="G261" s="121"/>
      <c r="H261" s="121"/>
      <c r="I261" s="121"/>
      <c r="J261" s="122"/>
      <c r="K261" s="108"/>
    </row>
    <row r="262" spans="2:11" s="87" customFormat="1" ht="23.25" customHeight="1" outlineLevel="1" x14ac:dyDescent="0.2">
      <c r="B262" s="93"/>
      <c r="C262" s="31" t="s">
        <v>298</v>
      </c>
      <c r="D262" s="31"/>
      <c r="E262" s="31"/>
      <c r="F262" s="34"/>
      <c r="G262" s="35" t="str">
        <f t="shared" ref="G262:G270" ca="1" si="33">IF(B262="Complete",IF(B262="Complete",NOW(),B262),"")</f>
        <v/>
      </c>
      <c r="H262" s="31" t="s">
        <v>280</v>
      </c>
      <c r="I262" s="34" t="s">
        <v>227</v>
      </c>
      <c r="J262" s="32" t="s">
        <v>167</v>
      </c>
      <c r="K262" s="108"/>
    </row>
    <row r="263" spans="2:11" s="87" customFormat="1" ht="23.25" customHeight="1" outlineLevel="1" x14ac:dyDescent="0.2">
      <c r="B263" s="93"/>
      <c r="C263" s="88" t="s">
        <v>299</v>
      </c>
      <c r="D263" s="88"/>
      <c r="E263" s="88"/>
      <c r="F263" s="89"/>
      <c r="G263" s="89" t="str">
        <f t="shared" ca="1" si="33"/>
        <v/>
      </c>
      <c r="H263" s="88" t="s">
        <v>258</v>
      </c>
      <c r="I263" s="89" t="s">
        <v>227</v>
      </c>
      <c r="J263" s="91"/>
      <c r="K263" s="108"/>
    </row>
    <row r="264" spans="2:11" s="87" customFormat="1" ht="30.6" customHeight="1" outlineLevel="1" x14ac:dyDescent="0.2">
      <c r="B264" s="93"/>
      <c r="C264" s="28" t="s">
        <v>300</v>
      </c>
      <c r="D264" s="28"/>
      <c r="E264" s="28"/>
      <c r="F264" s="29"/>
      <c r="G264" s="33" t="str">
        <f t="shared" ca="1" si="33"/>
        <v/>
      </c>
      <c r="H264" s="31" t="s">
        <v>258</v>
      </c>
      <c r="I264" s="29" t="s">
        <v>227</v>
      </c>
      <c r="J264" s="30" t="s">
        <v>7</v>
      </c>
      <c r="K264" s="110"/>
    </row>
    <row r="265" spans="2:11" s="87" customFormat="1" ht="24" outlineLevel="1" x14ac:dyDescent="0.2">
      <c r="B265" s="93"/>
      <c r="C265" s="88" t="s">
        <v>301</v>
      </c>
      <c r="D265" s="88"/>
      <c r="E265" s="88"/>
      <c r="F265" s="89"/>
      <c r="G265" s="89" t="str">
        <f t="shared" ca="1" si="33"/>
        <v/>
      </c>
      <c r="H265" s="88"/>
      <c r="I265" s="89" t="s">
        <v>227</v>
      </c>
      <c r="J265" s="91" t="s">
        <v>161</v>
      </c>
      <c r="K265" s="108"/>
    </row>
    <row r="266" spans="2:11" s="87" customFormat="1" ht="36" outlineLevel="1" x14ac:dyDescent="0.2">
      <c r="B266" s="93"/>
      <c r="C266" s="28" t="s">
        <v>302</v>
      </c>
      <c r="D266" s="28"/>
      <c r="E266" s="28"/>
      <c r="F266" s="29"/>
      <c r="G266" s="29" t="str">
        <f t="shared" ca="1" si="33"/>
        <v/>
      </c>
      <c r="H266" s="28"/>
      <c r="I266" s="29" t="s">
        <v>227</v>
      </c>
      <c r="J266" s="30" t="s">
        <v>7</v>
      </c>
      <c r="K266" s="108"/>
    </row>
    <row r="267" spans="2:11" s="87" customFormat="1" ht="24" outlineLevel="1" x14ac:dyDescent="0.2">
      <c r="B267" s="93"/>
      <c r="C267" s="88" t="s">
        <v>411</v>
      </c>
      <c r="D267" s="88"/>
      <c r="E267" s="88"/>
      <c r="F267" s="89"/>
      <c r="G267" s="90" t="str">
        <f t="shared" ca="1" si="33"/>
        <v/>
      </c>
      <c r="H267" s="88"/>
      <c r="I267" s="89" t="s">
        <v>227</v>
      </c>
      <c r="J267" s="91" t="s">
        <v>7</v>
      </c>
      <c r="K267" s="108"/>
    </row>
    <row r="268" spans="2:11" s="87" customFormat="1" ht="72" outlineLevel="1" x14ac:dyDescent="0.2">
      <c r="B268" s="93"/>
      <c r="C268" s="28" t="s">
        <v>303</v>
      </c>
      <c r="D268" s="28"/>
      <c r="E268" s="28"/>
      <c r="F268" s="29"/>
      <c r="G268" s="29" t="str">
        <f t="shared" ca="1" si="33"/>
        <v/>
      </c>
      <c r="H268" s="28"/>
      <c r="I268" s="29" t="s">
        <v>227</v>
      </c>
      <c r="J268" s="30" t="s">
        <v>7</v>
      </c>
      <c r="K268" s="101"/>
    </row>
    <row r="269" spans="2:11" s="87" customFormat="1" ht="48" outlineLevel="1" x14ac:dyDescent="0.2">
      <c r="B269" s="93"/>
      <c r="C269" s="88" t="s">
        <v>399</v>
      </c>
      <c r="D269" s="88"/>
      <c r="E269" s="88"/>
      <c r="F269" s="89"/>
      <c r="G269" s="90" t="str">
        <f t="shared" ca="1" si="33"/>
        <v/>
      </c>
      <c r="H269" s="88"/>
      <c r="I269" s="89" t="s">
        <v>227</v>
      </c>
      <c r="J269" s="91" t="s">
        <v>7</v>
      </c>
      <c r="K269" s="108"/>
    </row>
    <row r="270" spans="2:11" s="87" customFormat="1" outlineLevel="1" x14ac:dyDescent="0.2">
      <c r="B270" s="93"/>
      <c r="C270" s="28" t="s">
        <v>304</v>
      </c>
      <c r="D270" s="28"/>
      <c r="E270" s="28"/>
      <c r="F270" s="29"/>
      <c r="G270" s="33" t="str">
        <f t="shared" ca="1" si="33"/>
        <v/>
      </c>
      <c r="H270" s="28"/>
      <c r="I270" s="29" t="s">
        <v>227</v>
      </c>
      <c r="J270" s="30" t="s">
        <v>7</v>
      </c>
      <c r="K270" s="110"/>
    </row>
    <row r="271" spans="2:11" s="87" customFormat="1" outlineLevel="1" x14ac:dyDescent="0.2">
      <c r="B271" s="126" t="s">
        <v>305</v>
      </c>
      <c r="C271" s="127"/>
      <c r="D271" s="127"/>
      <c r="E271" s="127"/>
      <c r="F271" s="127"/>
      <c r="G271" s="127"/>
      <c r="H271" s="127"/>
      <c r="I271" s="127"/>
      <c r="J271" s="128"/>
      <c r="K271" s="108"/>
    </row>
    <row r="272" spans="2:11" s="87" customFormat="1" ht="35.25" customHeight="1" outlineLevel="1" x14ac:dyDescent="0.2">
      <c r="B272" s="120" t="s">
        <v>412</v>
      </c>
      <c r="C272" s="121"/>
      <c r="D272" s="121"/>
      <c r="E272" s="121"/>
      <c r="F272" s="121"/>
      <c r="G272" s="121"/>
      <c r="H272" s="121"/>
      <c r="I272" s="121"/>
      <c r="J272" s="122"/>
      <c r="K272" s="101"/>
    </row>
    <row r="273" spans="2:11" s="87" customFormat="1" ht="24" customHeight="1" outlineLevel="1" x14ac:dyDescent="0.2">
      <c r="B273" s="93"/>
      <c r="C273" s="31" t="s">
        <v>306</v>
      </c>
      <c r="D273" s="31"/>
      <c r="E273" s="31"/>
      <c r="F273" s="34"/>
      <c r="G273" s="35" t="str">
        <f t="shared" ref="G273:G279" ca="1" si="34">IF(B273="Complete",IF(B273="Complete",NOW(),B273),"")</f>
        <v/>
      </c>
      <c r="H273" s="31" t="s">
        <v>280</v>
      </c>
      <c r="I273" s="34" t="s">
        <v>227</v>
      </c>
      <c r="J273" s="32" t="s">
        <v>167</v>
      </c>
      <c r="K273" s="108"/>
    </row>
    <row r="274" spans="2:11" s="87" customFormat="1" ht="24" customHeight="1" outlineLevel="1" x14ac:dyDescent="0.2">
      <c r="B274" s="93"/>
      <c r="C274" s="88" t="s">
        <v>307</v>
      </c>
      <c r="D274" s="88"/>
      <c r="E274" s="88"/>
      <c r="F274" s="89"/>
      <c r="G274" s="89" t="str">
        <f t="shared" ca="1" si="34"/>
        <v/>
      </c>
      <c r="H274" s="88"/>
      <c r="I274" s="89" t="s">
        <v>227</v>
      </c>
      <c r="J274" s="91" t="s">
        <v>161</v>
      </c>
      <c r="K274" s="108"/>
    </row>
    <row r="275" spans="2:11" s="87" customFormat="1" ht="17.25" customHeight="1" outlineLevel="1" x14ac:dyDescent="0.2">
      <c r="B275" s="93"/>
      <c r="C275" s="28" t="s">
        <v>308</v>
      </c>
      <c r="D275" s="28"/>
      <c r="E275" s="28"/>
      <c r="F275" s="29"/>
      <c r="G275" s="29" t="str">
        <f t="shared" ca="1" si="34"/>
        <v/>
      </c>
      <c r="H275" s="28"/>
      <c r="I275" s="29" t="s">
        <v>227</v>
      </c>
      <c r="J275" s="30" t="s">
        <v>7</v>
      </c>
      <c r="K275" s="108"/>
    </row>
    <row r="276" spans="2:11" s="87" customFormat="1" ht="17.25" customHeight="1" outlineLevel="1" x14ac:dyDescent="0.2">
      <c r="B276" s="93"/>
      <c r="C276" s="88" t="s">
        <v>309</v>
      </c>
      <c r="D276" s="88"/>
      <c r="E276" s="88"/>
      <c r="F276" s="89"/>
      <c r="G276" s="89" t="str">
        <f t="shared" ca="1" si="34"/>
        <v/>
      </c>
      <c r="H276" s="88"/>
      <c r="I276" s="89" t="s">
        <v>227</v>
      </c>
      <c r="J276" s="91" t="s">
        <v>7</v>
      </c>
      <c r="K276" s="108"/>
    </row>
    <row r="277" spans="2:11" s="87" customFormat="1" ht="36.75" customHeight="1" outlineLevel="1" x14ac:dyDescent="0.2">
      <c r="B277" s="93"/>
      <c r="C277" s="28" t="s">
        <v>310</v>
      </c>
      <c r="D277" s="28"/>
      <c r="E277" s="28"/>
      <c r="F277" s="29"/>
      <c r="G277" s="29" t="str">
        <f t="shared" ca="1" si="34"/>
        <v/>
      </c>
      <c r="H277" s="28"/>
      <c r="I277" s="29" t="s">
        <v>227</v>
      </c>
      <c r="J277" s="30" t="s">
        <v>7</v>
      </c>
      <c r="K277" s="108"/>
    </row>
    <row r="278" spans="2:11" s="87" customFormat="1" ht="34.5" customHeight="1" outlineLevel="1" x14ac:dyDescent="0.2">
      <c r="B278" s="93"/>
      <c r="C278" s="88" t="s">
        <v>311</v>
      </c>
      <c r="D278" s="88"/>
      <c r="E278" s="88"/>
      <c r="F278" s="89"/>
      <c r="G278" s="89" t="str">
        <f t="shared" ca="1" si="34"/>
        <v/>
      </c>
      <c r="H278" s="88"/>
      <c r="I278" s="89" t="s">
        <v>227</v>
      </c>
      <c r="J278" s="91" t="s">
        <v>7</v>
      </c>
      <c r="K278" s="101"/>
    </row>
    <row r="279" spans="2:11" s="87" customFormat="1" ht="23.25" customHeight="1" outlineLevel="1" x14ac:dyDescent="0.2">
      <c r="B279" s="93"/>
      <c r="C279" s="31" t="s">
        <v>312</v>
      </c>
      <c r="D279" s="31"/>
      <c r="E279" s="31"/>
      <c r="F279" s="34"/>
      <c r="G279" s="35" t="str">
        <f t="shared" ca="1" si="34"/>
        <v/>
      </c>
      <c r="H279" s="31"/>
      <c r="I279" s="34" t="s">
        <v>227</v>
      </c>
      <c r="J279" s="32" t="s">
        <v>7</v>
      </c>
      <c r="K279" s="108"/>
    </row>
    <row r="280" spans="2:11" s="87" customFormat="1" ht="12.75" customHeight="1" outlineLevel="1" x14ac:dyDescent="0.2">
      <c r="B280" s="126" t="s">
        <v>313</v>
      </c>
      <c r="C280" s="127"/>
      <c r="D280" s="127"/>
      <c r="E280" s="127"/>
      <c r="F280" s="127"/>
      <c r="G280" s="127"/>
      <c r="H280" s="127"/>
      <c r="I280" s="127"/>
      <c r="J280" s="128"/>
      <c r="K280" s="108"/>
    </row>
    <row r="281" spans="2:11" s="87" customFormat="1" ht="20.25" customHeight="1" outlineLevel="1" x14ac:dyDescent="0.2">
      <c r="B281" s="120" t="s">
        <v>413</v>
      </c>
      <c r="C281" s="121"/>
      <c r="D281" s="121"/>
      <c r="E281" s="121"/>
      <c r="F281" s="121"/>
      <c r="G281" s="121"/>
      <c r="H281" s="121"/>
      <c r="I281" s="121"/>
      <c r="J281" s="122"/>
      <c r="K281" s="108"/>
    </row>
    <row r="282" spans="2:11" s="87" customFormat="1" ht="23.25" customHeight="1" outlineLevel="1" x14ac:dyDescent="0.2">
      <c r="B282" s="93"/>
      <c r="C282" s="31" t="s">
        <v>402</v>
      </c>
      <c r="D282" s="31"/>
      <c r="E282" s="31"/>
      <c r="F282" s="34"/>
      <c r="G282" s="35" t="str">
        <f t="shared" ref="G282:G284" ca="1" si="35">IF(B282="Complete",IF(B282="Complete",NOW(),B282),"")</f>
        <v/>
      </c>
      <c r="H282" s="31" t="s">
        <v>280</v>
      </c>
      <c r="I282" s="34" t="s">
        <v>227</v>
      </c>
      <c r="J282" s="32" t="s">
        <v>167</v>
      </c>
      <c r="K282" s="108"/>
    </row>
    <row r="283" spans="2:11" s="87" customFormat="1" outlineLevel="1" x14ac:dyDescent="0.2">
      <c r="B283" s="93"/>
      <c r="C283" s="88" t="s">
        <v>400</v>
      </c>
      <c r="D283" s="88"/>
      <c r="E283" s="88"/>
      <c r="F283" s="89"/>
      <c r="G283" s="90" t="str">
        <f t="shared" ca="1" si="35"/>
        <v/>
      </c>
      <c r="H283" s="88"/>
      <c r="I283" s="89" t="s">
        <v>227</v>
      </c>
      <c r="J283" s="91" t="s">
        <v>7</v>
      </c>
      <c r="K283" s="108"/>
    </row>
    <row r="284" spans="2:11" s="87" customFormat="1" outlineLevel="1" x14ac:dyDescent="0.2">
      <c r="B284" s="93"/>
      <c r="C284" s="31" t="s">
        <v>401</v>
      </c>
      <c r="D284" s="31"/>
      <c r="E284" s="31"/>
      <c r="F284" s="34"/>
      <c r="G284" s="35" t="str">
        <f t="shared" ca="1" si="35"/>
        <v/>
      </c>
      <c r="H284" s="31"/>
      <c r="I284" s="34" t="s">
        <v>227</v>
      </c>
      <c r="J284" s="32" t="s">
        <v>7</v>
      </c>
      <c r="K284" s="108"/>
    </row>
    <row r="285" spans="2:11" s="87" customFormat="1" ht="12.75" customHeight="1" outlineLevel="1" x14ac:dyDescent="0.2">
      <c r="B285" s="126" t="s">
        <v>317</v>
      </c>
      <c r="C285" s="127"/>
      <c r="D285" s="127"/>
      <c r="E285" s="127"/>
      <c r="F285" s="127"/>
      <c r="G285" s="127"/>
      <c r="H285" s="127"/>
      <c r="I285" s="127"/>
      <c r="J285" s="128"/>
      <c r="K285" s="108"/>
    </row>
    <row r="286" spans="2:11" s="87" customFormat="1" ht="16.5" customHeight="1" outlineLevel="1" x14ac:dyDescent="0.2">
      <c r="B286" s="120" t="s">
        <v>417</v>
      </c>
      <c r="C286" s="121"/>
      <c r="D286" s="121"/>
      <c r="E286" s="121"/>
      <c r="F286" s="121"/>
      <c r="G286" s="121"/>
      <c r="H286" s="121"/>
      <c r="I286" s="121"/>
      <c r="J286" s="122"/>
      <c r="K286" s="108"/>
    </row>
    <row r="287" spans="2:11" s="87" customFormat="1" ht="24.75" customHeight="1" outlineLevel="1" x14ac:dyDescent="0.2">
      <c r="B287" s="93"/>
      <c r="C287" s="31" t="s">
        <v>318</v>
      </c>
      <c r="D287" s="31"/>
      <c r="E287" s="31"/>
      <c r="F287" s="34"/>
      <c r="G287" s="35" t="str">
        <f t="shared" ref="G287:G290" ca="1" si="36">IF(B287="Complete",IF(B287="Complete",NOW(),B287),"")</f>
        <v/>
      </c>
      <c r="H287" s="31" t="s">
        <v>280</v>
      </c>
      <c r="I287" s="34" t="s">
        <v>227</v>
      </c>
      <c r="J287" s="32" t="s">
        <v>167</v>
      </c>
      <c r="K287" s="108"/>
    </row>
    <row r="288" spans="2:11" s="87" customFormat="1" outlineLevel="1" x14ac:dyDescent="0.2">
      <c r="B288" s="93"/>
      <c r="C288" s="88" t="s">
        <v>314</v>
      </c>
      <c r="D288" s="88"/>
      <c r="E288" s="88"/>
      <c r="F288" s="89"/>
      <c r="G288" s="90" t="str">
        <f t="shared" ca="1" si="36"/>
        <v/>
      </c>
      <c r="H288" s="88"/>
      <c r="I288" s="89" t="s">
        <v>227</v>
      </c>
      <c r="J288" s="91" t="s">
        <v>7</v>
      </c>
      <c r="K288" s="108"/>
    </row>
    <row r="289" spans="2:11" s="87" customFormat="1" outlineLevel="1" x14ac:dyDescent="0.2">
      <c r="B289" s="93"/>
      <c r="C289" s="31" t="s">
        <v>315</v>
      </c>
      <c r="D289" s="31"/>
      <c r="E289" s="31"/>
      <c r="F289" s="34"/>
      <c r="G289" s="35" t="str">
        <f t="shared" ca="1" si="36"/>
        <v/>
      </c>
      <c r="H289" s="31"/>
      <c r="I289" s="34" t="s">
        <v>227</v>
      </c>
      <c r="J289" s="32" t="s">
        <v>7</v>
      </c>
      <c r="K289" s="108"/>
    </row>
    <row r="290" spans="2:11" s="87" customFormat="1" outlineLevel="1" x14ac:dyDescent="0.2">
      <c r="B290" s="93"/>
      <c r="C290" s="88" t="s">
        <v>316</v>
      </c>
      <c r="D290" s="88"/>
      <c r="E290" s="88"/>
      <c r="F290" s="89"/>
      <c r="G290" s="90" t="str">
        <f t="shared" ca="1" si="36"/>
        <v/>
      </c>
      <c r="H290" s="88"/>
      <c r="I290" s="89" t="s">
        <v>227</v>
      </c>
      <c r="J290" s="91" t="s">
        <v>7</v>
      </c>
      <c r="K290" s="108"/>
    </row>
    <row r="291" spans="2:11" s="87" customFormat="1" ht="12.75" customHeight="1" outlineLevel="1" x14ac:dyDescent="0.2">
      <c r="B291" s="126" t="s">
        <v>319</v>
      </c>
      <c r="C291" s="127"/>
      <c r="D291" s="127"/>
      <c r="E291" s="127"/>
      <c r="F291" s="127"/>
      <c r="G291" s="127"/>
      <c r="H291" s="127"/>
      <c r="I291" s="127"/>
      <c r="J291" s="128"/>
      <c r="K291" s="108"/>
    </row>
    <row r="292" spans="2:11" s="87" customFormat="1" ht="24.75" customHeight="1" outlineLevel="1" x14ac:dyDescent="0.2">
      <c r="B292" s="120" t="s">
        <v>320</v>
      </c>
      <c r="C292" s="121"/>
      <c r="D292" s="121"/>
      <c r="E292" s="121"/>
      <c r="F292" s="121"/>
      <c r="G292" s="121"/>
      <c r="H292" s="121"/>
      <c r="I292" s="121"/>
      <c r="J292" s="122"/>
      <c r="K292" s="108"/>
    </row>
    <row r="293" spans="2:11" s="87" customFormat="1" ht="23.25" customHeight="1" outlineLevel="1" x14ac:dyDescent="0.2">
      <c r="B293" s="93"/>
      <c r="C293" s="31" t="s">
        <v>321</v>
      </c>
      <c r="D293" s="31"/>
      <c r="E293" s="31"/>
      <c r="F293" s="34"/>
      <c r="G293" s="35" t="str">
        <f t="shared" ref="G293:G294" ca="1" si="37">IF(B293="Complete",IF(B293="Complete",NOW(),B293),"")</f>
        <v/>
      </c>
      <c r="H293" s="31" t="s">
        <v>280</v>
      </c>
      <c r="I293" s="34" t="s">
        <v>227</v>
      </c>
      <c r="J293" s="32" t="s">
        <v>167</v>
      </c>
      <c r="K293" s="108"/>
    </row>
    <row r="294" spans="2:11" s="87" customFormat="1" ht="17.25" customHeight="1" outlineLevel="1" x14ac:dyDescent="0.2">
      <c r="B294" s="93"/>
      <c r="C294" s="88" t="s">
        <v>322</v>
      </c>
      <c r="D294" s="88"/>
      <c r="E294" s="88"/>
      <c r="F294" s="17"/>
      <c r="G294" s="17" t="str">
        <f t="shared" ca="1" si="37"/>
        <v/>
      </c>
      <c r="H294" s="88"/>
      <c r="I294" s="17" t="s">
        <v>227</v>
      </c>
      <c r="J294" s="91" t="s">
        <v>7</v>
      </c>
      <c r="K294" s="108"/>
    </row>
    <row r="295" spans="2:11" s="87" customFormat="1" ht="12.75" customHeight="1" outlineLevel="1" x14ac:dyDescent="0.2">
      <c r="B295" s="126" t="s">
        <v>323</v>
      </c>
      <c r="C295" s="127"/>
      <c r="D295" s="127"/>
      <c r="E295" s="127"/>
      <c r="F295" s="127"/>
      <c r="G295" s="127"/>
      <c r="H295" s="127"/>
      <c r="I295" s="127"/>
      <c r="J295" s="128"/>
      <c r="K295" s="108"/>
    </row>
    <row r="296" spans="2:11" s="87" customFormat="1" ht="18" customHeight="1" outlineLevel="1" x14ac:dyDescent="0.2">
      <c r="B296" s="120" t="s">
        <v>414</v>
      </c>
      <c r="C296" s="121"/>
      <c r="D296" s="121"/>
      <c r="E296" s="121"/>
      <c r="F296" s="121"/>
      <c r="G296" s="121"/>
      <c r="H296" s="121"/>
      <c r="I296" s="121"/>
      <c r="J296" s="122"/>
      <c r="K296" s="108"/>
    </row>
    <row r="297" spans="2:11" s="87" customFormat="1" ht="24" outlineLevel="1" x14ac:dyDescent="0.2">
      <c r="B297" s="93"/>
      <c r="C297" s="31" t="s">
        <v>324</v>
      </c>
      <c r="D297" s="31"/>
      <c r="E297" s="31"/>
      <c r="F297" s="34"/>
      <c r="G297" s="35" t="str">
        <f t="shared" ref="G297:G301" ca="1" si="38">IF(B297="Complete",IF(B297="Complete",NOW(),B297),"")</f>
        <v/>
      </c>
      <c r="H297" s="31"/>
      <c r="I297" s="34" t="s">
        <v>227</v>
      </c>
      <c r="J297" s="32" t="s">
        <v>167</v>
      </c>
      <c r="K297" s="108"/>
    </row>
    <row r="298" spans="2:11" s="87" customFormat="1" ht="19.5" customHeight="1" outlineLevel="1" x14ac:dyDescent="0.2">
      <c r="B298" s="93"/>
      <c r="C298" s="88" t="s">
        <v>325</v>
      </c>
      <c r="D298" s="88"/>
      <c r="E298" s="88"/>
      <c r="F298" s="89"/>
      <c r="G298" s="89" t="str">
        <f t="shared" ca="1" si="38"/>
        <v/>
      </c>
      <c r="H298" s="88" t="s">
        <v>326</v>
      </c>
      <c r="I298" s="89" t="s">
        <v>227</v>
      </c>
      <c r="J298" s="91" t="s">
        <v>167</v>
      </c>
      <c r="K298" s="108"/>
    </row>
    <row r="299" spans="2:11" s="87" customFormat="1" ht="24" outlineLevel="1" x14ac:dyDescent="0.2">
      <c r="B299" s="93"/>
      <c r="C299" s="28" t="s">
        <v>327</v>
      </c>
      <c r="D299" s="28"/>
      <c r="E299" s="28"/>
      <c r="F299" s="29"/>
      <c r="G299" s="29" t="str">
        <f t="shared" ca="1" si="38"/>
        <v/>
      </c>
      <c r="H299" s="28"/>
      <c r="I299" s="29" t="s">
        <v>227</v>
      </c>
      <c r="J299" s="30" t="s">
        <v>7</v>
      </c>
      <c r="K299" s="108"/>
    </row>
    <row r="300" spans="2:11" s="87" customFormat="1" ht="24" outlineLevel="1" x14ac:dyDescent="0.2">
      <c r="B300" s="93"/>
      <c r="C300" s="88" t="s">
        <v>328</v>
      </c>
      <c r="D300" s="88"/>
      <c r="E300" s="88"/>
      <c r="F300" s="89"/>
      <c r="G300" s="89" t="str">
        <f t="shared" ca="1" si="38"/>
        <v/>
      </c>
      <c r="H300" s="88"/>
      <c r="I300" s="89" t="s">
        <v>227</v>
      </c>
      <c r="J300" s="91" t="s">
        <v>7</v>
      </c>
      <c r="K300" s="108"/>
    </row>
    <row r="301" spans="2:11" s="87" customFormat="1" outlineLevel="1" x14ac:dyDescent="0.2">
      <c r="B301" s="93"/>
      <c r="C301" s="28" t="s">
        <v>329</v>
      </c>
      <c r="D301" s="28"/>
      <c r="E301" s="28"/>
      <c r="F301" s="29"/>
      <c r="G301" s="33" t="str">
        <f t="shared" ca="1" si="38"/>
        <v/>
      </c>
      <c r="H301" s="28"/>
      <c r="I301" s="29" t="s">
        <v>227</v>
      </c>
      <c r="J301" s="30" t="s">
        <v>7</v>
      </c>
      <c r="K301" s="108"/>
    </row>
    <row r="302" spans="2:11" s="87" customFormat="1" ht="12.75" customHeight="1" outlineLevel="1" x14ac:dyDescent="0.2">
      <c r="B302" s="126" t="s">
        <v>330</v>
      </c>
      <c r="C302" s="127"/>
      <c r="D302" s="127"/>
      <c r="E302" s="127"/>
      <c r="F302" s="127"/>
      <c r="G302" s="127"/>
      <c r="H302" s="127"/>
      <c r="I302" s="127"/>
      <c r="J302" s="128"/>
      <c r="K302" s="108"/>
    </row>
    <row r="303" spans="2:11" s="87" customFormat="1" ht="36.75" customHeight="1" outlineLevel="1" x14ac:dyDescent="0.2">
      <c r="B303" s="120" t="s">
        <v>415</v>
      </c>
      <c r="C303" s="121"/>
      <c r="D303" s="121"/>
      <c r="E303" s="121"/>
      <c r="F303" s="121"/>
      <c r="G303" s="121"/>
      <c r="H303" s="121"/>
      <c r="I303" s="121"/>
      <c r="J303" s="122"/>
      <c r="K303" s="108"/>
    </row>
    <row r="304" spans="2:11" s="87" customFormat="1" ht="24" outlineLevel="1" x14ac:dyDescent="0.2">
      <c r="B304" s="93"/>
      <c r="C304" s="31" t="s">
        <v>331</v>
      </c>
      <c r="D304" s="31"/>
      <c r="E304" s="31"/>
      <c r="F304" s="34"/>
      <c r="G304" s="35" t="str">
        <f t="shared" ref="G304:G308" ca="1" si="39">IF(B304="Complete",IF(B304="Complete",NOW(),B304),"")</f>
        <v/>
      </c>
      <c r="H304" s="31"/>
      <c r="I304" s="34" t="s">
        <v>227</v>
      </c>
      <c r="J304" s="32" t="s">
        <v>167</v>
      </c>
      <c r="K304" s="108"/>
    </row>
    <row r="305" spans="2:11" s="87" customFormat="1" ht="25.5" customHeight="1" outlineLevel="1" x14ac:dyDescent="0.2">
      <c r="B305" s="93"/>
      <c r="C305" s="88" t="s">
        <v>332</v>
      </c>
      <c r="D305" s="88"/>
      <c r="E305" s="88"/>
      <c r="F305" s="89"/>
      <c r="G305" s="89" t="str">
        <f t="shared" ca="1" si="39"/>
        <v/>
      </c>
      <c r="H305" s="88"/>
      <c r="I305" s="89" t="s">
        <v>227</v>
      </c>
      <c r="J305" s="91" t="s">
        <v>7</v>
      </c>
      <c r="K305" s="101"/>
    </row>
    <row r="306" spans="2:11" s="87" customFormat="1" outlineLevel="1" x14ac:dyDescent="0.2">
      <c r="B306" s="93"/>
      <c r="C306" s="28" t="s">
        <v>333</v>
      </c>
      <c r="D306" s="28"/>
      <c r="E306" s="28"/>
      <c r="F306" s="70"/>
      <c r="G306" s="70" t="str">
        <f t="shared" ca="1" si="39"/>
        <v/>
      </c>
      <c r="H306" s="28"/>
      <c r="I306" s="70" t="s">
        <v>227</v>
      </c>
      <c r="J306" s="30" t="s">
        <v>7</v>
      </c>
      <c r="K306" s="108"/>
    </row>
    <row r="307" spans="2:11" s="87" customFormat="1" outlineLevel="1" x14ac:dyDescent="0.2">
      <c r="B307" s="93"/>
      <c r="C307" s="88" t="s">
        <v>334</v>
      </c>
      <c r="D307" s="88"/>
      <c r="E307" s="88"/>
      <c r="F307" s="89"/>
      <c r="G307" s="90" t="str">
        <f t="shared" ca="1" si="39"/>
        <v/>
      </c>
      <c r="H307" s="88"/>
      <c r="I307" s="89" t="s">
        <v>227</v>
      </c>
      <c r="J307" s="91" t="s">
        <v>7</v>
      </c>
      <c r="K307" s="108"/>
    </row>
    <row r="308" spans="2:11" s="87" customFormat="1" outlineLevel="1" x14ac:dyDescent="0.2">
      <c r="B308" s="93"/>
      <c r="C308" s="28" t="s">
        <v>335</v>
      </c>
      <c r="D308" s="28"/>
      <c r="E308" s="28"/>
      <c r="F308" s="70"/>
      <c r="G308" s="70" t="str">
        <f t="shared" ca="1" si="39"/>
        <v/>
      </c>
      <c r="H308" s="28"/>
      <c r="I308" s="70" t="s">
        <v>227</v>
      </c>
      <c r="J308" s="30" t="s">
        <v>7</v>
      </c>
      <c r="K308" s="108"/>
    </row>
    <row r="309" spans="2:11" s="87" customFormat="1" ht="12.75" customHeight="1" outlineLevel="1" x14ac:dyDescent="0.2">
      <c r="B309" s="126" t="s">
        <v>336</v>
      </c>
      <c r="C309" s="127"/>
      <c r="D309" s="127"/>
      <c r="E309" s="127"/>
      <c r="F309" s="127"/>
      <c r="G309" s="127"/>
      <c r="H309" s="127"/>
      <c r="I309" s="127"/>
      <c r="J309" s="128"/>
      <c r="K309" s="108"/>
    </row>
    <row r="310" spans="2:11" s="87" customFormat="1" ht="27.75" customHeight="1" outlineLevel="1" x14ac:dyDescent="0.2">
      <c r="B310" s="120" t="s">
        <v>416</v>
      </c>
      <c r="C310" s="121"/>
      <c r="D310" s="121"/>
      <c r="E310" s="121"/>
      <c r="F310" s="121"/>
      <c r="G310" s="121"/>
      <c r="H310" s="121"/>
      <c r="I310" s="121"/>
      <c r="J310" s="122"/>
      <c r="K310" s="108"/>
    </row>
    <row r="311" spans="2:11" s="87" customFormat="1" ht="36" outlineLevel="1" x14ac:dyDescent="0.2">
      <c r="B311" s="93"/>
      <c r="C311" s="28" t="s">
        <v>337</v>
      </c>
      <c r="D311" s="28"/>
      <c r="E311" s="28"/>
      <c r="F311" s="29"/>
      <c r="G311" s="33" t="str">
        <f t="shared" ref="G311:G318" ca="1" si="40">IF(B311="Complete",IF(B311="Complete",NOW(),B311),"")</f>
        <v/>
      </c>
      <c r="H311" s="28"/>
      <c r="I311" s="29" t="s">
        <v>227</v>
      </c>
      <c r="J311" s="30" t="s">
        <v>167</v>
      </c>
      <c r="K311" s="108"/>
    </row>
    <row r="312" spans="2:11" s="87" customFormat="1" outlineLevel="1" x14ac:dyDescent="0.2">
      <c r="B312" s="93"/>
      <c r="C312" s="88" t="s">
        <v>338</v>
      </c>
      <c r="D312" s="88"/>
      <c r="E312" s="88"/>
      <c r="F312" s="89"/>
      <c r="G312" s="89" t="str">
        <f t="shared" ca="1" si="40"/>
        <v/>
      </c>
      <c r="H312" s="88"/>
      <c r="I312" s="89" t="s">
        <v>227</v>
      </c>
      <c r="J312" s="91" t="s">
        <v>7</v>
      </c>
      <c r="K312" s="108"/>
    </row>
    <row r="313" spans="2:11" s="87" customFormat="1" ht="24" outlineLevel="1" x14ac:dyDescent="0.2">
      <c r="B313" s="93"/>
      <c r="C313" s="28" t="s">
        <v>403</v>
      </c>
      <c r="D313" s="28"/>
      <c r="E313" s="28"/>
      <c r="F313" s="29"/>
      <c r="G313" s="29" t="str">
        <f t="shared" ca="1" si="40"/>
        <v/>
      </c>
      <c r="H313" s="28"/>
      <c r="I313" s="29" t="s">
        <v>227</v>
      </c>
      <c r="J313" s="30" t="s">
        <v>167</v>
      </c>
      <c r="K313" s="108"/>
    </row>
    <row r="314" spans="2:11" s="87" customFormat="1" ht="41.45" customHeight="1" outlineLevel="1" x14ac:dyDescent="0.2">
      <c r="B314" s="93"/>
      <c r="C314" s="88" t="s">
        <v>339</v>
      </c>
      <c r="D314" s="88"/>
      <c r="E314" s="88"/>
      <c r="F314" s="89"/>
      <c r="G314" s="90" t="str">
        <f t="shared" ca="1" si="40"/>
        <v/>
      </c>
      <c r="H314" s="88"/>
      <c r="I314" s="89" t="s">
        <v>227</v>
      </c>
      <c r="J314" s="91" t="s">
        <v>167</v>
      </c>
      <c r="K314" s="101"/>
    </row>
    <row r="315" spans="2:11" s="87" customFormat="1" ht="31.15" customHeight="1" outlineLevel="1" x14ac:dyDescent="0.2">
      <c r="B315" s="93"/>
      <c r="C315" s="28" t="s">
        <v>340</v>
      </c>
      <c r="D315" s="28"/>
      <c r="E315" s="28"/>
      <c r="F315" s="29"/>
      <c r="G315" s="33" t="str">
        <f t="shared" ca="1" si="40"/>
        <v/>
      </c>
      <c r="H315" s="28" t="s">
        <v>341</v>
      </c>
      <c r="I315" s="29" t="s">
        <v>227</v>
      </c>
      <c r="J315" s="30" t="s">
        <v>167</v>
      </c>
      <c r="K315" s="101"/>
    </row>
    <row r="316" spans="2:11" s="87" customFormat="1" ht="31.15" customHeight="1" outlineLevel="1" x14ac:dyDescent="0.2">
      <c r="B316" s="93"/>
      <c r="C316" s="88" t="s">
        <v>342</v>
      </c>
      <c r="D316" s="88"/>
      <c r="E316" s="88"/>
      <c r="F316" s="89"/>
      <c r="G316" s="89" t="str">
        <f t="shared" ca="1" si="40"/>
        <v/>
      </c>
      <c r="H316" s="88" t="s">
        <v>341</v>
      </c>
      <c r="I316" s="89" t="s">
        <v>227</v>
      </c>
      <c r="J316" s="91" t="s">
        <v>167</v>
      </c>
      <c r="K316" s="101"/>
    </row>
    <row r="317" spans="2:11" s="87" customFormat="1" ht="36.6" customHeight="1" outlineLevel="1" x14ac:dyDescent="0.2">
      <c r="B317" s="93"/>
      <c r="C317" s="28" t="s">
        <v>343</v>
      </c>
      <c r="D317" s="28"/>
      <c r="E317" s="28"/>
      <c r="F317" s="29"/>
      <c r="G317" s="33" t="str">
        <f t="shared" ca="1" si="40"/>
        <v/>
      </c>
      <c r="H317" s="28" t="s">
        <v>341</v>
      </c>
      <c r="I317" s="29" t="s">
        <v>227</v>
      </c>
      <c r="J317" s="30" t="s">
        <v>167</v>
      </c>
      <c r="K317" s="101"/>
    </row>
    <row r="318" spans="2:11" s="87" customFormat="1" outlineLevel="1" x14ac:dyDescent="0.2">
      <c r="B318" s="93"/>
      <c r="C318" s="18" t="s">
        <v>344</v>
      </c>
      <c r="D318" s="18"/>
      <c r="E318" s="18"/>
      <c r="F318" s="19"/>
      <c r="G318" s="19" t="str">
        <f t="shared" ca="1" si="40"/>
        <v/>
      </c>
      <c r="H318" s="18"/>
      <c r="I318" s="19" t="s">
        <v>227</v>
      </c>
      <c r="J318" s="21" t="s">
        <v>7</v>
      </c>
      <c r="K318" s="101"/>
    </row>
    <row r="319" spans="2:11" s="87" customFormat="1" x14ac:dyDescent="0.2">
      <c r="K319" s="108"/>
    </row>
    <row r="320" spans="2:11" s="87" customFormat="1" ht="20.25" customHeight="1" x14ac:dyDescent="0.2">
      <c r="B320" s="5" t="s">
        <v>61</v>
      </c>
      <c r="C320" s="1" t="s">
        <v>355</v>
      </c>
      <c r="D320" s="1" t="s">
        <v>378</v>
      </c>
      <c r="E320" s="1" t="s">
        <v>91</v>
      </c>
      <c r="F320" s="1" t="s">
        <v>0</v>
      </c>
      <c r="G320" s="1" t="s">
        <v>1</v>
      </c>
      <c r="H320" s="74" t="s">
        <v>48</v>
      </c>
      <c r="I320" s="1" t="s">
        <v>222</v>
      </c>
      <c r="J320" s="75" t="s">
        <v>2</v>
      </c>
      <c r="K320" s="101"/>
    </row>
    <row r="321" spans="2:11" s="87" customFormat="1" ht="28.5" customHeight="1" outlineLevel="1" x14ac:dyDescent="0.2">
      <c r="B321" s="120" t="s">
        <v>345</v>
      </c>
      <c r="C321" s="121"/>
      <c r="D321" s="121"/>
      <c r="E321" s="121"/>
      <c r="F321" s="121"/>
      <c r="G321" s="121"/>
      <c r="H321" s="121"/>
      <c r="I321" s="121"/>
      <c r="J321" s="122"/>
      <c r="K321" s="108"/>
    </row>
    <row r="322" spans="2:11" customFormat="1" ht="48" customHeight="1" outlineLevel="1" x14ac:dyDescent="0.2">
      <c r="B322" s="93"/>
      <c r="C322" s="28" t="s">
        <v>346</v>
      </c>
      <c r="D322" s="28"/>
      <c r="E322" s="28"/>
      <c r="F322" s="29"/>
      <c r="G322" s="33" t="str">
        <f t="shared" ref="G322:G326" ca="1" si="41">IF(B322="Complete",IF(B322="Complete",NOW(),B322),"")</f>
        <v/>
      </c>
      <c r="H322" s="28" t="s">
        <v>347</v>
      </c>
      <c r="I322" s="29" t="s">
        <v>227</v>
      </c>
      <c r="J322" s="30" t="s">
        <v>161</v>
      </c>
      <c r="K322" s="111"/>
    </row>
    <row r="323" spans="2:11" customFormat="1" ht="50.25" customHeight="1" outlineLevel="1" x14ac:dyDescent="0.2">
      <c r="B323" s="93"/>
      <c r="C323" s="88" t="s">
        <v>348</v>
      </c>
      <c r="D323" s="88"/>
      <c r="E323" s="88"/>
      <c r="F323" s="89"/>
      <c r="G323" s="90" t="str">
        <f t="shared" ca="1" si="41"/>
        <v/>
      </c>
      <c r="H323" s="88" t="s">
        <v>349</v>
      </c>
      <c r="I323" s="89" t="s">
        <v>227</v>
      </c>
      <c r="J323" s="91" t="s">
        <v>7</v>
      </c>
      <c r="K323" s="112"/>
    </row>
    <row r="324" spans="2:11" customFormat="1" ht="25.5" customHeight="1" outlineLevel="1" x14ac:dyDescent="0.2">
      <c r="B324" s="93"/>
      <c r="C324" s="28" t="s">
        <v>350</v>
      </c>
      <c r="D324" s="28"/>
      <c r="E324" s="28"/>
      <c r="F324" s="29"/>
      <c r="G324" s="33" t="str">
        <f t="shared" ca="1" si="41"/>
        <v/>
      </c>
      <c r="H324" s="28" t="s">
        <v>349</v>
      </c>
      <c r="I324" s="29" t="s">
        <v>227</v>
      </c>
      <c r="J324" s="30" t="s">
        <v>7</v>
      </c>
      <c r="K324" s="111"/>
    </row>
    <row r="325" spans="2:11" customFormat="1" ht="27" customHeight="1" outlineLevel="1" x14ac:dyDescent="0.2">
      <c r="B325" s="93"/>
      <c r="C325" s="88" t="s">
        <v>351</v>
      </c>
      <c r="D325" s="88"/>
      <c r="E325" s="88"/>
      <c r="F325" s="89"/>
      <c r="G325" s="90" t="str">
        <f t="shared" ca="1" si="41"/>
        <v/>
      </c>
      <c r="H325" s="88" t="s">
        <v>352</v>
      </c>
      <c r="I325" s="89" t="s">
        <v>227</v>
      </c>
      <c r="J325" s="91" t="s">
        <v>7</v>
      </c>
      <c r="K325" s="111"/>
    </row>
    <row r="326" spans="2:11" customFormat="1" ht="66" customHeight="1" outlineLevel="1" x14ac:dyDescent="0.2">
      <c r="B326" s="93"/>
      <c r="C326" s="66" t="s">
        <v>353</v>
      </c>
      <c r="D326" s="66"/>
      <c r="E326" s="66"/>
      <c r="F326" s="67"/>
      <c r="G326" s="68" t="str">
        <f t="shared" ca="1" si="41"/>
        <v/>
      </c>
      <c r="H326" s="66"/>
      <c r="I326" s="67" t="s">
        <v>227</v>
      </c>
      <c r="J326" s="69" t="s">
        <v>7</v>
      </c>
      <c r="K326" s="111"/>
    </row>
    <row r="327" spans="2:11" s="87" customFormat="1" x14ac:dyDescent="0.2"/>
    <row r="328" spans="2:11" ht="20.25" customHeight="1" x14ac:dyDescent="0.2">
      <c r="B328" s="5" t="s">
        <v>61</v>
      </c>
      <c r="C328" s="1" t="s">
        <v>372</v>
      </c>
      <c r="D328" s="1" t="s">
        <v>378</v>
      </c>
      <c r="E328" s="1" t="s">
        <v>91</v>
      </c>
      <c r="F328" s="1" t="s">
        <v>0</v>
      </c>
      <c r="G328" s="1" t="s">
        <v>1</v>
      </c>
      <c r="H328" s="74" t="s">
        <v>48</v>
      </c>
      <c r="I328" s="1"/>
      <c r="J328" s="75" t="s">
        <v>2</v>
      </c>
    </row>
    <row r="329" spans="2:11" s="87" customFormat="1" ht="12.75" customHeight="1" outlineLevel="1" x14ac:dyDescent="0.2">
      <c r="B329" s="126" t="s">
        <v>371</v>
      </c>
      <c r="C329" s="127"/>
      <c r="D329" s="127"/>
      <c r="E329" s="127"/>
      <c r="F329" s="127"/>
      <c r="G329" s="127"/>
      <c r="H329" s="127"/>
      <c r="I329" s="127"/>
      <c r="J329" s="128"/>
      <c r="K329" s="108"/>
    </row>
    <row r="330" spans="2:11" s="87" customFormat="1" ht="67.5" customHeight="1" outlineLevel="1" x14ac:dyDescent="0.2">
      <c r="B330" s="93"/>
      <c r="C330" s="113" t="s">
        <v>356</v>
      </c>
      <c r="D330" s="113"/>
      <c r="E330" s="113"/>
      <c r="F330" s="114"/>
      <c r="G330" s="115" t="str">
        <f t="shared" ref="G330:G332" ca="1" si="42">IF(B330="Complete",IF(B330="Complete",NOW(),B330),"")</f>
        <v/>
      </c>
      <c r="H330" s="113"/>
      <c r="I330" s="114" t="s">
        <v>225</v>
      </c>
      <c r="J330" s="116" t="s">
        <v>161</v>
      </c>
      <c r="K330" s="108"/>
    </row>
    <row r="331" spans="2:11" s="87" customFormat="1" ht="60.75" customHeight="1" outlineLevel="1" x14ac:dyDescent="0.2">
      <c r="B331" s="93"/>
      <c r="C331" s="88" t="s">
        <v>357</v>
      </c>
      <c r="D331" s="88"/>
      <c r="E331" s="88"/>
      <c r="F331" s="89"/>
      <c r="G331" s="90" t="str">
        <f t="shared" ca="1" si="42"/>
        <v/>
      </c>
      <c r="H331" s="88"/>
      <c r="I331" s="89" t="s">
        <v>225</v>
      </c>
      <c r="J331" s="91" t="s">
        <v>7</v>
      </c>
      <c r="K331" s="108"/>
    </row>
    <row r="332" spans="2:11" s="87" customFormat="1" ht="24" outlineLevel="1" x14ac:dyDescent="0.2">
      <c r="B332" s="93"/>
      <c r="C332" s="66" t="s">
        <v>358</v>
      </c>
      <c r="D332" s="66"/>
      <c r="E332" s="66"/>
      <c r="F332" s="67"/>
      <c r="G332" s="68" t="str">
        <f t="shared" ca="1" si="42"/>
        <v/>
      </c>
      <c r="H332" s="66"/>
      <c r="I332" s="67" t="s">
        <v>225</v>
      </c>
      <c r="J332" s="69" t="s">
        <v>167</v>
      </c>
      <c r="K332" s="101"/>
    </row>
    <row r="333" spans="2:11" s="87" customFormat="1" ht="12.75" customHeight="1" outlineLevel="1" x14ac:dyDescent="0.2">
      <c r="B333" s="123" t="s">
        <v>359</v>
      </c>
      <c r="C333" s="124"/>
      <c r="D333" s="124"/>
      <c r="E333" s="124"/>
      <c r="F333" s="124"/>
      <c r="G333" s="124"/>
      <c r="H333" s="124"/>
      <c r="I333" s="124"/>
      <c r="J333" s="125"/>
      <c r="K333" s="108"/>
    </row>
    <row r="334" spans="2:11" s="87" customFormat="1" ht="36" outlineLevel="1" x14ac:dyDescent="0.2">
      <c r="B334" s="93"/>
      <c r="C334" s="28" t="s">
        <v>360</v>
      </c>
      <c r="D334" s="28"/>
      <c r="E334" s="28"/>
      <c r="F334" s="29"/>
      <c r="G334" s="33" t="str">
        <f t="shared" ref="G334:G336" ca="1" si="43">IF(B334="Complete",IF(B334="Complete",NOW(),B334),"")</f>
        <v/>
      </c>
      <c r="H334" s="28"/>
      <c r="I334" s="29" t="s">
        <v>225</v>
      </c>
      <c r="J334" s="30" t="s">
        <v>167</v>
      </c>
      <c r="K334" s="108"/>
    </row>
    <row r="335" spans="2:11" s="117" customFormat="1" ht="24" outlineLevel="1" x14ac:dyDescent="0.2">
      <c r="B335" s="118"/>
      <c r="C335" s="88" t="s">
        <v>361</v>
      </c>
      <c r="D335" s="88"/>
      <c r="E335" s="88"/>
      <c r="F335" s="89"/>
      <c r="G335" s="90" t="str">
        <f t="shared" ca="1" si="43"/>
        <v/>
      </c>
      <c r="H335" s="88"/>
      <c r="I335" s="89" t="s">
        <v>227</v>
      </c>
      <c r="J335" s="91" t="s">
        <v>167</v>
      </c>
      <c r="K335" s="119"/>
    </row>
    <row r="336" spans="2:11" s="92" customFormat="1" ht="36" outlineLevel="1" x14ac:dyDescent="0.2">
      <c r="B336" s="93"/>
      <c r="C336" s="28" t="s">
        <v>362</v>
      </c>
      <c r="D336" s="28"/>
      <c r="E336" s="28"/>
      <c r="F336" s="29"/>
      <c r="G336" s="33" t="str">
        <f t="shared" ca="1" si="43"/>
        <v/>
      </c>
      <c r="H336" s="28"/>
      <c r="I336" s="29" t="s">
        <v>225</v>
      </c>
      <c r="J336" s="30" t="s">
        <v>167</v>
      </c>
      <c r="K336" s="101"/>
    </row>
    <row r="337" spans="2:11" s="87" customFormat="1" ht="12.75" customHeight="1" outlineLevel="1" x14ac:dyDescent="0.2">
      <c r="B337" s="123" t="s">
        <v>375</v>
      </c>
      <c r="C337" s="124"/>
      <c r="D337" s="124"/>
      <c r="E337" s="124"/>
      <c r="F337" s="124"/>
      <c r="G337" s="124"/>
      <c r="H337" s="124"/>
      <c r="I337" s="124"/>
      <c r="J337" s="125"/>
      <c r="K337" s="108"/>
    </row>
    <row r="338" spans="2:11" s="87" customFormat="1" ht="132.75" customHeight="1" outlineLevel="1" x14ac:dyDescent="0.2">
      <c r="B338" s="93"/>
      <c r="C338" s="28" t="s">
        <v>363</v>
      </c>
      <c r="D338" s="28"/>
      <c r="E338" s="28"/>
      <c r="F338" s="29"/>
      <c r="G338" s="33" t="str">
        <f t="shared" ref="G338:G341" ca="1" si="44">IF(B338="Complete",IF(B338="Complete",NOW(),B338),"")</f>
        <v/>
      </c>
      <c r="H338" s="28"/>
      <c r="I338" s="29" t="s">
        <v>227</v>
      </c>
      <c r="J338" s="30" t="s">
        <v>364</v>
      </c>
      <c r="K338" s="108"/>
    </row>
    <row r="339" spans="2:11" s="87" customFormat="1" ht="28.5" customHeight="1" outlineLevel="1" x14ac:dyDescent="0.2">
      <c r="B339" s="93"/>
      <c r="C339" s="88" t="s">
        <v>365</v>
      </c>
      <c r="D339" s="88"/>
      <c r="E339" s="88"/>
      <c r="F339" s="89"/>
      <c r="G339" s="90" t="str">
        <f t="shared" ca="1" si="44"/>
        <v/>
      </c>
      <c r="H339" s="88"/>
      <c r="I339" s="89" t="s">
        <v>227</v>
      </c>
      <c r="J339" s="91" t="s">
        <v>7</v>
      </c>
      <c r="K339" s="108"/>
    </row>
    <row r="340" spans="2:11" s="87" customFormat="1" ht="120" customHeight="1" outlineLevel="1" x14ac:dyDescent="0.2">
      <c r="B340" s="93"/>
      <c r="C340" s="107" t="s">
        <v>366</v>
      </c>
      <c r="D340" s="107"/>
      <c r="E340" s="28"/>
      <c r="F340" s="29"/>
      <c r="G340" s="33" t="str">
        <f t="shared" ca="1" si="44"/>
        <v/>
      </c>
      <c r="H340" s="28" t="s">
        <v>258</v>
      </c>
      <c r="I340" s="29" t="s">
        <v>227</v>
      </c>
      <c r="J340" s="30" t="s">
        <v>161</v>
      </c>
      <c r="K340" s="108"/>
    </row>
    <row r="341" spans="2:11" s="87" customFormat="1" ht="123" customHeight="1" outlineLevel="1" x14ac:dyDescent="0.2">
      <c r="B341" s="93"/>
      <c r="C341" s="106" t="s">
        <v>367</v>
      </c>
      <c r="D341" s="106"/>
      <c r="E341" s="88"/>
      <c r="F341" s="89"/>
      <c r="G341" s="90" t="str">
        <f t="shared" ca="1" si="44"/>
        <v/>
      </c>
      <c r="H341" s="88" t="s">
        <v>258</v>
      </c>
      <c r="I341" s="89" t="s">
        <v>227</v>
      </c>
      <c r="J341" s="91" t="s">
        <v>161</v>
      </c>
      <c r="K341" s="108"/>
    </row>
    <row r="342" spans="2:11" s="87" customFormat="1" ht="12.75" customHeight="1" outlineLevel="1" x14ac:dyDescent="0.2">
      <c r="B342" s="123" t="s">
        <v>368</v>
      </c>
      <c r="C342" s="124"/>
      <c r="D342" s="124"/>
      <c r="E342" s="124"/>
      <c r="F342" s="124"/>
      <c r="G342" s="124"/>
      <c r="H342" s="124"/>
      <c r="I342" s="124"/>
      <c r="J342" s="125"/>
      <c r="K342" s="108"/>
    </row>
    <row r="343" spans="2:11" s="87" customFormat="1" ht="36" outlineLevel="1" x14ac:dyDescent="0.2">
      <c r="B343" s="93"/>
      <c r="C343" s="41" t="s">
        <v>369</v>
      </c>
      <c r="D343" s="41"/>
      <c r="E343" s="41"/>
      <c r="F343" s="42"/>
      <c r="G343" s="43" t="str">
        <f ca="1">IF(B343="Complete",IF(B343="Complete",NOW(),B343),"")</f>
        <v/>
      </c>
      <c r="H343" s="41"/>
      <c r="I343" s="42" t="s">
        <v>225</v>
      </c>
      <c r="J343" s="44" t="s">
        <v>370</v>
      </c>
      <c r="K343" s="108"/>
    </row>
    <row r="345" spans="2:11" ht="20.25" customHeight="1" x14ac:dyDescent="0.2">
      <c r="B345" s="5" t="s">
        <v>61</v>
      </c>
      <c r="C345" s="1" t="s">
        <v>373</v>
      </c>
      <c r="D345" s="1" t="s">
        <v>378</v>
      </c>
      <c r="E345" s="1" t="s">
        <v>91</v>
      </c>
      <c r="F345" s="1" t="s">
        <v>0</v>
      </c>
      <c r="G345" s="1" t="s">
        <v>1</v>
      </c>
      <c r="H345" s="74" t="s">
        <v>48</v>
      </c>
      <c r="I345" s="1"/>
      <c r="J345" s="75" t="s">
        <v>2</v>
      </c>
    </row>
    <row r="346" spans="2:11" ht="12.75" customHeight="1" outlineLevel="1" x14ac:dyDescent="0.2">
      <c r="B346" s="126" t="s">
        <v>142</v>
      </c>
      <c r="C346" s="127"/>
      <c r="D346" s="127"/>
      <c r="E346" s="127"/>
      <c r="F346" s="127"/>
      <c r="G346" s="127"/>
      <c r="H346" s="127"/>
      <c r="I346" s="127"/>
      <c r="J346" s="128"/>
    </row>
    <row r="347" spans="2:11" ht="21" customHeight="1" outlineLevel="1" x14ac:dyDescent="0.2">
      <c r="B347" s="63"/>
      <c r="C347" s="31" t="s">
        <v>155</v>
      </c>
      <c r="D347" s="31"/>
      <c r="E347" s="31"/>
      <c r="F347" s="34"/>
      <c r="G347" s="35" t="str">
        <f t="shared" ref="G347:G350" ca="1" si="45">IF(B347="Complete",IF(B347="Complete",NOW(),B347),"")</f>
        <v/>
      </c>
      <c r="H347" s="31"/>
      <c r="I347" s="34" t="s">
        <v>224</v>
      </c>
      <c r="J347" s="32" t="s">
        <v>161</v>
      </c>
    </row>
    <row r="348" spans="2:11" outlineLevel="1" x14ac:dyDescent="0.2">
      <c r="B348" s="63"/>
      <c r="C348" s="13" t="s">
        <v>45</v>
      </c>
      <c r="D348" s="88"/>
      <c r="E348" s="13"/>
      <c r="F348" s="17"/>
      <c r="G348" s="17" t="str">
        <f t="shared" ca="1" si="45"/>
        <v/>
      </c>
      <c r="H348" s="13"/>
      <c r="I348" s="17" t="s">
        <v>224</v>
      </c>
      <c r="J348" s="16" t="s">
        <v>7</v>
      </c>
    </row>
    <row r="349" spans="2:11" outlineLevel="1" x14ac:dyDescent="0.2">
      <c r="B349" s="63"/>
      <c r="C349" s="31" t="s">
        <v>46</v>
      </c>
      <c r="D349" s="31"/>
      <c r="E349" s="31"/>
      <c r="F349" s="34"/>
      <c r="G349" s="35" t="str">
        <f t="shared" ca="1" si="45"/>
        <v/>
      </c>
      <c r="H349" s="31"/>
      <c r="I349" s="34" t="s">
        <v>224</v>
      </c>
      <c r="J349" s="32" t="s">
        <v>7</v>
      </c>
    </row>
    <row r="350" spans="2:11" outlineLevel="1" x14ac:dyDescent="0.2">
      <c r="B350" s="72"/>
      <c r="C350" s="13" t="s">
        <v>184</v>
      </c>
      <c r="D350" s="88"/>
      <c r="E350" s="13"/>
      <c r="F350" s="17"/>
      <c r="G350" s="17" t="str">
        <f t="shared" ca="1" si="45"/>
        <v/>
      </c>
      <c r="H350" s="13"/>
      <c r="I350" s="17" t="s">
        <v>224</v>
      </c>
      <c r="J350" s="16" t="s">
        <v>161</v>
      </c>
    </row>
    <row r="351" spans="2:11" ht="12.75" customHeight="1" outlineLevel="1" x14ac:dyDescent="0.2">
      <c r="B351" s="123" t="s">
        <v>192</v>
      </c>
      <c r="C351" s="124"/>
      <c r="D351" s="124"/>
      <c r="E351" s="124"/>
      <c r="F351" s="124"/>
      <c r="G351" s="124"/>
      <c r="H351" s="124"/>
      <c r="I351" s="124"/>
      <c r="J351" s="125"/>
    </row>
    <row r="352" spans="2:11" ht="77.25" customHeight="1" outlineLevel="1" x14ac:dyDescent="0.2">
      <c r="B352" s="63"/>
      <c r="C352" s="31" t="s">
        <v>47</v>
      </c>
      <c r="D352" s="31"/>
      <c r="E352" s="31"/>
      <c r="F352" s="34"/>
      <c r="G352" s="35" t="str">
        <f t="shared" ref="G352:G353" ca="1" si="46">IF(B352="Complete",IF(B352="Complete",NOW(),B352),"")</f>
        <v/>
      </c>
      <c r="H352" s="31"/>
      <c r="I352" s="34" t="s">
        <v>224</v>
      </c>
      <c r="J352" s="32" t="s">
        <v>161</v>
      </c>
    </row>
    <row r="353" spans="2:10" outlineLevel="1" x14ac:dyDescent="0.2">
      <c r="B353" s="72"/>
      <c r="C353" s="13" t="s">
        <v>193</v>
      </c>
      <c r="D353" s="88"/>
      <c r="E353" s="13"/>
      <c r="F353" s="17"/>
      <c r="G353" s="17" t="str">
        <f t="shared" ca="1" si="46"/>
        <v/>
      </c>
      <c r="H353" s="13"/>
      <c r="I353" s="17" t="s">
        <v>224</v>
      </c>
      <c r="J353" s="16" t="s">
        <v>161</v>
      </c>
    </row>
    <row r="354" spans="2:10" ht="12.75" customHeight="1" outlineLevel="1" x14ac:dyDescent="0.2">
      <c r="B354" s="123" t="s">
        <v>145</v>
      </c>
      <c r="C354" s="124"/>
      <c r="D354" s="124"/>
      <c r="E354" s="124"/>
      <c r="F354" s="124"/>
      <c r="G354" s="124"/>
      <c r="H354" s="124"/>
      <c r="I354" s="124"/>
      <c r="J354" s="125"/>
    </row>
    <row r="355" spans="2:10" ht="54.75" customHeight="1" outlineLevel="1" x14ac:dyDescent="0.2">
      <c r="B355" s="63"/>
      <c r="C355" s="31" t="s">
        <v>146</v>
      </c>
      <c r="D355" s="31"/>
      <c r="E355" s="31"/>
      <c r="F355" s="34"/>
      <c r="G355" s="35" t="str">
        <f t="shared" ref="G355:G356" ca="1" si="47">IF(B355="Complete",IF(B355="Complete",NOW(),B355),"")</f>
        <v/>
      </c>
      <c r="H355" s="31"/>
      <c r="I355" s="34" t="s">
        <v>224</v>
      </c>
      <c r="J355" s="32" t="s">
        <v>161</v>
      </c>
    </row>
    <row r="356" spans="2:10" ht="24" outlineLevel="1" x14ac:dyDescent="0.2">
      <c r="B356" s="72"/>
      <c r="C356" s="13" t="s">
        <v>220</v>
      </c>
      <c r="D356" s="88"/>
      <c r="E356" s="13"/>
      <c r="F356" s="17"/>
      <c r="G356" s="17" t="str">
        <f t="shared" ca="1" si="47"/>
        <v/>
      </c>
      <c r="H356" s="13"/>
      <c r="I356" s="17" t="s">
        <v>224</v>
      </c>
      <c r="J356" s="16" t="s">
        <v>161</v>
      </c>
    </row>
    <row r="357" spans="2:10" outlineLevel="1" x14ac:dyDescent="0.2">
      <c r="B357" s="123" t="s">
        <v>143</v>
      </c>
      <c r="C357" s="124"/>
      <c r="D357" s="124"/>
      <c r="E357" s="124"/>
      <c r="F357" s="124"/>
      <c r="G357" s="124"/>
      <c r="H357" s="124"/>
      <c r="I357" s="124"/>
      <c r="J357" s="125"/>
    </row>
    <row r="358" spans="2:10" outlineLevel="1" x14ac:dyDescent="0.2">
      <c r="B358" s="63"/>
      <c r="C358" s="41" t="s">
        <v>185</v>
      </c>
      <c r="D358" s="41"/>
      <c r="E358" s="41"/>
      <c r="F358" s="42"/>
      <c r="G358" s="43" t="str">
        <f ca="1">IF(B358="Complete",IF(B358="Complete",NOW(),B358),"")</f>
        <v/>
      </c>
      <c r="H358" s="41"/>
      <c r="I358" s="42" t="s">
        <v>224</v>
      </c>
      <c r="J358" s="44" t="s">
        <v>161</v>
      </c>
    </row>
    <row r="359" spans="2:10" ht="12.75" customHeight="1" outlineLevel="1" x14ac:dyDescent="0.2">
      <c r="B359" s="126" t="s">
        <v>144</v>
      </c>
      <c r="C359" s="127"/>
      <c r="D359" s="127"/>
      <c r="E359" s="127"/>
      <c r="F359" s="127"/>
      <c r="G359" s="127"/>
      <c r="H359" s="127"/>
      <c r="I359" s="127"/>
      <c r="J359" s="128"/>
    </row>
    <row r="360" spans="2:10" ht="20.25" customHeight="1" outlineLevel="1" x14ac:dyDescent="0.2">
      <c r="B360" s="63"/>
      <c r="C360" s="41" t="s">
        <v>188</v>
      </c>
      <c r="D360" s="41"/>
      <c r="E360" s="41"/>
      <c r="F360" s="42"/>
      <c r="G360" s="43" t="str">
        <f ca="1">IF(B360="Complete",IF(B360="Complete",NOW(),B360),"")</f>
        <v/>
      </c>
      <c r="H360" s="41"/>
      <c r="I360" s="42" t="s">
        <v>224</v>
      </c>
      <c r="J360" s="44" t="s">
        <v>186</v>
      </c>
    </row>
    <row r="361" spans="2:10" ht="15.75" x14ac:dyDescent="0.25">
      <c r="B361" s="39"/>
      <c r="C361" s="22"/>
      <c r="D361" s="22"/>
      <c r="E361" s="22"/>
      <c r="F361" s="23"/>
      <c r="G361" s="23"/>
      <c r="H361" s="22"/>
      <c r="I361" s="23"/>
      <c r="J361" s="24"/>
    </row>
    <row r="362" spans="2:10" ht="20.25" customHeight="1" x14ac:dyDescent="0.2">
      <c r="B362" s="5" t="s">
        <v>61</v>
      </c>
      <c r="C362" s="1" t="s">
        <v>374</v>
      </c>
      <c r="D362" s="1" t="s">
        <v>378</v>
      </c>
      <c r="E362" s="1" t="s">
        <v>91</v>
      </c>
      <c r="F362" s="1" t="s">
        <v>0</v>
      </c>
      <c r="G362" s="1" t="s">
        <v>1</v>
      </c>
      <c r="H362" s="74" t="s">
        <v>48</v>
      </c>
      <c r="I362" s="1"/>
      <c r="J362" s="75" t="s">
        <v>2</v>
      </c>
    </row>
    <row r="363" spans="2:10" ht="35.25" customHeight="1" outlineLevel="1" x14ac:dyDescent="0.2">
      <c r="B363" s="120" t="s">
        <v>422</v>
      </c>
      <c r="C363" s="121"/>
      <c r="D363" s="121"/>
      <c r="E363" s="121"/>
      <c r="F363" s="121"/>
      <c r="G363" s="121"/>
      <c r="H363" s="121"/>
      <c r="I363" s="121"/>
      <c r="J363" s="122"/>
    </row>
    <row r="364" spans="2:10" ht="14.25" customHeight="1" outlineLevel="1" x14ac:dyDescent="0.2">
      <c r="B364" s="126" t="s">
        <v>209</v>
      </c>
      <c r="C364" s="127"/>
      <c r="D364" s="127"/>
      <c r="E364" s="127"/>
      <c r="F364" s="127"/>
      <c r="G364" s="127"/>
      <c r="H364" s="127"/>
      <c r="I364" s="127"/>
      <c r="J364" s="128"/>
    </row>
    <row r="365" spans="2:10" ht="35.25" customHeight="1" outlineLevel="1" x14ac:dyDescent="0.2">
      <c r="B365" s="82"/>
      <c r="C365" s="83" t="s">
        <v>210</v>
      </c>
      <c r="D365" s="83"/>
      <c r="E365" s="83"/>
      <c r="F365" s="84"/>
      <c r="G365" s="85" t="str">
        <f ca="1">IF(B365="Complete",IF(B365="Complete",NOW(),B365),"")</f>
        <v/>
      </c>
      <c r="H365" s="83"/>
      <c r="I365" s="84" t="s">
        <v>225</v>
      </c>
      <c r="J365" s="86" t="s">
        <v>161</v>
      </c>
    </row>
    <row r="366" spans="2:10" ht="12.75" customHeight="1" outlineLevel="1" x14ac:dyDescent="0.2">
      <c r="B366" s="126" t="s">
        <v>190</v>
      </c>
      <c r="C366" s="127"/>
      <c r="D366" s="127"/>
      <c r="E366" s="127"/>
      <c r="F366" s="127"/>
      <c r="G366" s="127"/>
      <c r="H366" s="127"/>
      <c r="I366" s="127"/>
      <c r="J366" s="128"/>
    </row>
    <row r="367" spans="2:10" ht="27.75" customHeight="1" outlineLevel="1" x14ac:dyDescent="0.2">
      <c r="B367" s="63"/>
      <c r="C367" s="31" t="s">
        <v>418</v>
      </c>
      <c r="D367" s="31"/>
      <c r="E367" s="31"/>
      <c r="F367" s="34"/>
      <c r="G367" s="35" t="str">
        <f t="shared" ref="G367:G371" ca="1" si="48">IF(B367="Complete",IF(B367="Complete",NOW(),B367),"")</f>
        <v/>
      </c>
      <c r="H367" s="31"/>
      <c r="I367" s="34" t="s">
        <v>225</v>
      </c>
      <c r="J367" s="32" t="s">
        <v>161</v>
      </c>
    </row>
    <row r="368" spans="2:10" ht="29.25" customHeight="1" outlineLevel="1" x14ac:dyDescent="0.2">
      <c r="B368" s="63"/>
      <c r="C368" s="13" t="s">
        <v>141</v>
      </c>
      <c r="D368" s="88"/>
      <c r="E368" s="13"/>
      <c r="F368" s="17"/>
      <c r="G368" s="17" t="str">
        <f t="shared" ca="1" si="48"/>
        <v/>
      </c>
      <c r="H368" s="13"/>
      <c r="I368" s="17" t="s">
        <v>225</v>
      </c>
      <c r="J368" s="16" t="s">
        <v>161</v>
      </c>
    </row>
    <row r="369" spans="2:10" outlineLevel="1" x14ac:dyDescent="0.2">
      <c r="B369" s="63"/>
      <c r="C369" s="28" t="s">
        <v>420</v>
      </c>
      <c r="D369" s="28"/>
      <c r="E369" s="28"/>
      <c r="F369" s="70"/>
      <c r="G369" s="70" t="str">
        <f t="shared" ca="1" si="48"/>
        <v/>
      </c>
      <c r="H369" s="28"/>
      <c r="I369" s="70" t="s">
        <v>225</v>
      </c>
      <c r="J369" s="30" t="s">
        <v>161</v>
      </c>
    </row>
    <row r="370" spans="2:10" ht="24" outlineLevel="1" x14ac:dyDescent="0.2">
      <c r="B370" s="63"/>
      <c r="C370" s="13" t="s">
        <v>221</v>
      </c>
      <c r="D370" s="88"/>
      <c r="E370" s="13"/>
      <c r="F370" s="14"/>
      <c r="G370" s="15" t="str">
        <f t="shared" ca="1" si="48"/>
        <v/>
      </c>
      <c r="H370" s="13"/>
      <c r="I370" s="89" t="s">
        <v>225</v>
      </c>
      <c r="J370" s="16" t="s">
        <v>161</v>
      </c>
    </row>
    <row r="371" spans="2:10" ht="21" customHeight="1" outlineLevel="1" x14ac:dyDescent="0.2">
      <c r="B371" s="63"/>
      <c r="C371" s="28" t="s">
        <v>156</v>
      </c>
      <c r="D371" s="28"/>
      <c r="E371" s="28"/>
      <c r="F371" s="70"/>
      <c r="G371" s="70" t="str">
        <f t="shared" ca="1" si="48"/>
        <v/>
      </c>
      <c r="H371" s="28"/>
      <c r="I371" s="70" t="s">
        <v>225</v>
      </c>
      <c r="J371" s="30" t="s">
        <v>161</v>
      </c>
    </row>
    <row r="372" spans="2:10" ht="12.75" customHeight="1" outlineLevel="1" x14ac:dyDescent="0.2">
      <c r="B372" s="126" t="s">
        <v>211</v>
      </c>
      <c r="C372" s="127"/>
      <c r="D372" s="127"/>
      <c r="E372" s="127"/>
      <c r="F372" s="127"/>
      <c r="G372" s="127"/>
      <c r="H372" s="127"/>
      <c r="I372" s="127"/>
      <c r="J372" s="128"/>
    </row>
    <row r="373" spans="2:10" ht="56.25" customHeight="1" outlineLevel="1" x14ac:dyDescent="0.2">
      <c r="B373" s="63"/>
      <c r="C373" s="31" t="s">
        <v>187</v>
      </c>
      <c r="D373" s="31"/>
      <c r="E373" s="31"/>
      <c r="F373" s="34"/>
      <c r="G373" s="35" t="str">
        <f t="shared" ref="G373:G375" ca="1" si="49">IF(B373="Complete",IF(B373="Complete",NOW(),B373),"")</f>
        <v/>
      </c>
      <c r="H373" s="31"/>
      <c r="I373" s="34" t="s">
        <v>225</v>
      </c>
      <c r="J373" s="32" t="s">
        <v>161</v>
      </c>
    </row>
    <row r="374" spans="2:10" ht="21" customHeight="1" outlineLevel="1" x14ac:dyDescent="0.2">
      <c r="B374" s="63"/>
      <c r="C374" s="13" t="s">
        <v>157</v>
      </c>
      <c r="D374" s="88"/>
      <c r="E374" s="13"/>
      <c r="F374" s="14"/>
      <c r="G374" s="15" t="str">
        <f t="shared" ca="1" si="49"/>
        <v/>
      </c>
      <c r="H374" s="13"/>
      <c r="I374" s="89" t="s">
        <v>225</v>
      </c>
      <c r="J374" s="16" t="s">
        <v>161</v>
      </c>
    </row>
    <row r="375" spans="2:10" ht="30" customHeight="1" outlineLevel="1" x14ac:dyDescent="0.2">
      <c r="B375" s="63"/>
      <c r="C375" s="66" t="s">
        <v>158</v>
      </c>
      <c r="D375" s="66"/>
      <c r="E375" s="66"/>
      <c r="F375" s="71"/>
      <c r="G375" s="71" t="str">
        <f t="shared" ca="1" si="49"/>
        <v/>
      </c>
      <c r="H375" s="66"/>
      <c r="I375" s="71" t="s">
        <v>225</v>
      </c>
      <c r="J375" s="69" t="s">
        <v>161</v>
      </c>
    </row>
  </sheetData>
  <mergeCells count="79">
    <mergeCell ref="I1:J1"/>
    <mergeCell ref="I2:J2"/>
    <mergeCell ref="I3:J3"/>
    <mergeCell ref="B366:J366"/>
    <mergeCell ref="B372:J372"/>
    <mergeCell ref="B359:J359"/>
    <mergeCell ref="B364:J364"/>
    <mergeCell ref="B215:J215"/>
    <mergeCell ref="B357:J357"/>
    <mergeCell ref="B244:J244"/>
    <mergeCell ref="B248:J248"/>
    <mergeCell ref="B249:J249"/>
    <mergeCell ref="B255:J255"/>
    <mergeCell ref="B260:J260"/>
    <mergeCell ref="B261:J261"/>
    <mergeCell ref="B271:J271"/>
    <mergeCell ref="B272:J272"/>
    <mergeCell ref="B281:J281"/>
    <mergeCell ref="B309:J309"/>
    <mergeCell ref="B7:J7"/>
    <mergeCell ref="B114:J114"/>
    <mergeCell ref="B45:J45"/>
    <mergeCell ref="B354:J354"/>
    <mergeCell ref="B363:J363"/>
    <mergeCell ref="B179:J179"/>
    <mergeCell ref="B66:J66"/>
    <mergeCell ref="B157:J157"/>
    <mergeCell ref="B162:J162"/>
    <mergeCell ref="B170:J170"/>
    <mergeCell ref="B156:J156"/>
    <mergeCell ref="B147:J147"/>
    <mergeCell ref="B120:J120"/>
    <mergeCell ref="B124:J124"/>
    <mergeCell ref="B96:J96"/>
    <mergeCell ref="B18:J18"/>
    <mergeCell ref="B51:J51"/>
    <mergeCell ref="B24:J24"/>
    <mergeCell ref="B161:J161"/>
    <mergeCell ref="B169:J169"/>
    <mergeCell ref="B351:J351"/>
    <mergeCell ref="B346:J346"/>
    <mergeCell ref="B206:J206"/>
    <mergeCell ref="B197:J197"/>
    <mergeCell ref="B188:J188"/>
    <mergeCell ref="B256:J256"/>
    <mergeCell ref="B58:J58"/>
    <mergeCell ref="B142:J142"/>
    <mergeCell ref="B141:J141"/>
    <mergeCell ref="B127:J127"/>
    <mergeCell ref="B126:J126"/>
    <mergeCell ref="B101:J101"/>
    <mergeCell ref="B108:J108"/>
    <mergeCell ref="B303:J303"/>
    <mergeCell ref="B295:J295"/>
    <mergeCell ref="B296:J296"/>
    <mergeCell ref="B302:J302"/>
    <mergeCell ref="B280:J280"/>
    <mergeCell ref="B285:J285"/>
    <mergeCell ref="B286:J286"/>
    <mergeCell ref="B291:J291"/>
    <mergeCell ref="B292:J292"/>
    <mergeCell ref="B226:J226"/>
    <mergeCell ref="B229:J229"/>
    <mergeCell ref="B230:J230"/>
    <mergeCell ref="B238:J238"/>
    <mergeCell ref="B239:J239"/>
    <mergeCell ref="B243:J243"/>
    <mergeCell ref="B321:J321"/>
    <mergeCell ref="B333:J333"/>
    <mergeCell ref="B337:J337"/>
    <mergeCell ref="B342:J342"/>
    <mergeCell ref="B329:J329"/>
    <mergeCell ref="B310:J310"/>
    <mergeCell ref="B148:J148"/>
    <mergeCell ref="B180:J180"/>
    <mergeCell ref="B189:J189"/>
    <mergeCell ref="B198:J198"/>
    <mergeCell ref="B207:J207"/>
    <mergeCell ref="B216:J216"/>
  </mergeCells>
  <phoneticPr fontId="1" type="noConversion"/>
  <dataValidations count="1">
    <dataValidation type="list" allowBlank="1" showInputMessage="1" showErrorMessage="1" promptTitle="Select current status" sqref="B128:B140 B67:B71 B121 B125 B190:B196 B52:B57 B163:B168 B181:B187 B115:B119 B158:B160 B199:B205 B149:B155 B171:B178 B208:B214 B347:B350 B360 B358 B97:B100 B84:B94 B34:B44 B143:B146 B59:B65 B262:B270 B373:B375 B367:B371 B352:B353 B355:B356 B8:B17 B46:B50 B74:B81 B25:B31 B102:B107 B19:B23 B109:B113 B240:B242 B250:B254 B282:B284 B287:B290 B245:B247 B293:B294 B217:B223 B231:B237 B322:B326 B304:B308 B297:B301 B311:B318 B257:B259 B273:B279 B338:B341 B334:B336 B343 B330:B332 B227:B228">
      <formula1>"Not Started,In Progress,Complete,N/A"</formula1>
    </dataValidation>
  </dataValidations>
  <pageMargins left="0.25" right="0.25" top="0.75" bottom="0.75" header="0.3" footer="0.3"/>
  <pageSetup scale="70" fitToWidth="0" fitToHeight="0" orientation="portrait" r:id="rId1"/>
  <headerFooter alignWithMargins="0">
    <oddFooter>&amp;L&amp;D&amp;R&amp;P/&amp;N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topLeftCell="A4" workbookViewId="0">
      <selection activeCell="A29" sqref="A29"/>
    </sheetView>
  </sheetViews>
  <sheetFormatPr defaultRowHeight="12.75" x14ac:dyDescent="0.2"/>
  <cols>
    <col min="1" max="1" width="47.28515625" customWidth="1"/>
    <col min="2" max="2" width="15.7109375" customWidth="1"/>
    <col min="3" max="3" width="14.28515625" customWidth="1"/>
    <col min="4" max="4" width="13.85546875" customWidth="1"/>
    <col min="5" max="5" width="11.5703125" customWidth="1"/>
    <col min="6" max="6" width="12.28515625" customWidth="1"/>
    <col min="7" max="7" width="10.140625" customWidth="1"/>
  </cols>
  <sheetData>
    <row r="1" spans="1:12" ht="26.25" customHeight="1" x14ac:dyDescent="0.4">
      <c r="A1" s="47" t="s">
        <v>53</v>
      </c>
    </row>
    <row r="2" spans="1:12" ht="26.25" customHeight="1" x14ac:dyDescent="0.4">
      <c r="A2" s="47"/>
      <c r="D2" s="46" t="s">
        <v>3</v>
      </c>
      <c r="E2" s="135" t="e">
        <f>'Implementation Plan'!#REF!</f>
        <v>#REF!</v>
      </c>
      <c r="F2" s="135"/>
      <c r="G2" s="135"/>
    </row>
    <row r="3" spans="1:12" ht="13.5" customHeight="1" x14ac:dyDescent="0.25">
      <c r="A3" s="52"/>
      <c r="E3" s="2"/>
      <c r="F3" s="49" t="s">
        <v>56</v>
      </c>
      <c r="G3" s="50">
        <f>'Implementation Plan'!I2</f>
        <v>0</v>
      </c>
    </row>
    <row r="4" spans="1:12" ht="13.5" customHeight="1" x14ac:dyDescent="0.25">
      <c r="A4" s="52"/>
      <c r="B4" s="54"/>
      <c r="E4" s="2"/>
      <c r="F4" s="49" t="s">
        <v>57</v>
      </c>
      <c r="G4" s="51">
        <f>'Implementation Plan'!I3</f>
        <v>0</v>
      </c>
    </row>
    <row r="6" spans="1:12" s="48" customFormat="1" ht="15.75" x14ac:dyDescent="0.25">
      <c r="A6" s="55" t="s">
        <v>54</v>
      </c>
      <c r="B6" s="95" t="s">
        <v>58</v>
      </c>
      <c r="C6" s="95" t="s">
        <v>59</v>
      </c>
      <c r="D6" s="95" t="s">
        <v>49</v>
      </c>
      <c r="E6" s="95" t="s">
        <v>51</v>
      </c>
      <c r="F6" s="95" t="s">
        <v>50</v>
      </c>
      <c r="G6" s="95" t="s">
        <v>52</v>
      </c>
    </row>
    <row r="7" spans="1:12" s="48" customFormat="1" ht="24.75" customHeight="1" x14ac:dyDescent="0.25">
      <c r="A7" s="56" t="str">
        <f>'Implementation Plan'!$C$6</f>
        <v xml:space="preserve">1. Contract &amp; Invoicing </v>
      </c>
      <c r="B7" s="57">
        <f>COUNTIF('Implementation Plan'!$C$8:$C$31,"*")-G7</f>
        <v>22</v>
      </c>
      <c r="C7" s="58">
        <f t="shared" ref="C7:C18" si="0">E7/B7</f>
        <v>0</v>
      </c>
      <c r="D7" s="59">
        <f>SUM(COUNTIF('Implementation Plan'!$B$8:$B$31,$D$6),COUNTIF('Implementation Plan'!$B$8:$B$31,"&lt;&gt;"&amp;"*"))</f>
        <v>22</v>
      </c>
      <c r="E7" s="59">
        <f>COUNTIFS('Implementation Plan'!$B$8:$B$31,$E$6)</f>
        <v>0</v>
      </c>
      <c r="F7" s="59">
        <f>COUNTIFS('Implementation Plan'!$B$8:$B$31,$F$6)</f>
        <v>0</v>
      </c>
      <c r="G7" s="59">
        <f>COUNTIFS('Implementation Plan'!$B$8:$B$31,$G$6)</f>
        <v>0</v>
      </c>
    </row>
    <row r="8" spans="1:12" s="48" customFormat="1" ht="24.75" customHeight="1" x14ac:dyDescent="0.25">
      <c r="A8" s="77" t="str">
        <f>'Implementation Plan'!$C$33</f>
        <v>2. Project Initiation</v>
      </c>
      <c r="B8" s="57">
        <f>COUNTIF('Implementation Plan'!$C$34:$C$71,"*")-G8</f>
        <v>34</v>
      </c>
      <c r="C8" s="58">
        <f t="shared" si="0"/>
        <v>0</v>
      </c>
      <c r="D8" s="59">
        <f>SUM(COUNTIF('Implementation Plan'!$B$34:$B$71,$D$6),COUNTIF('Implementation Plan'!$B$34:$B$71,"&lt;&gt;"&amp;"*"))</f>
        <v>34</v>
      </c>
      <c r="E8" s="59">
        <f>COUNTIFS('Implementation Plan'!$B$59:$B$65,$E$6)</f>
        <v>0</v>
      </c>
      <c r="F8" s="59">
        <f>COUNTIFS('Implementation Plan'!$B$59:$B$65,$F$6)</f>
        <v>0</v>
      </c>
      <c r="G8" s="59">
        <f>COUNTIFS('Implementation Plan'!$B$59:$B$65,$G$6)</f>
        <v>0</v>
      </c>
      <c r="L8" s="53"/>
    </row>
    <row r="9" spans="1:12" s="48" customFormat="1" ht="15.75" x14ac:dyDescent="0.25">
      <c r="A9" s="94" t="str">
        <f>'Implementation Plan'!$C$73</f>
        <v>3. Pre-Order (Applies to Paid Install Only)</v>
      </c>
      <c r="B9" s="57">
        <f>COUNTIF('Implementation Plan'!$C$74:$C$81,"*")-G9</f>
        <v>8</v>
      </c>
      <c r="C9" s="58">
        <f t="shared" si="0"/>
        <v>0</v>
      </c>
      <c r="D9" s="59">
        <f>SUM(COUNTIF('Implementation Plan'!$B$74:$B$81,$D$6),COUNTIF('Implementation Plan'!$B$74:$B$81,"&lt;&gt;"&amp;"*"))</f>
        <v>8</v>
      </c>
      <c r="E9" s="59">
        <f>COUNTIFS('Implementation Plan'!$B$74:$B$81,$E$6)</f>
        <v>0</v>
      </c>
      <c r="F9" s="59">
        <f>COUNTIFS('Implementation Plan'!$B$74:$B$81,$F$6)</f>
        <v>0</v>
      </c>
      <c r="G9" s="59">
        <f>COUNTIFS('Implementation Plan'!$B$74:$B$81,$G$6)</f>
        <v>0</v>
      </c>
    </row>
    <row r="10" spans="1:12" s="48" customFormat="1" ht="24.75" customHeight="1" x14ac:dyDescent="0.25">
      <c r="A10" s="56" t="str">
        <f>'Implementation Plan'!$C$83</f>
        <v>4. Order</v>
      </c>
      <c r="B10" s="57">
        <f>COUNTIF('Implementation Plan'!$C$84:$C$93,"*")-G10</f>
        <v>10</v>
      </c>
      <c r="C10" s="58">
        <f t="shared" si="0"/>
        <v>0</v>
      </c>
      <c r="D10" s="59">
        <f>SUM(COUNTIF('Implementation Plan'!$B$84:$B$93,$D$6),COUNTIF('Implementation Plan'!$B$84:$B$93,"&lt;&gt;"&amp;"*"))</f>
        <v>10</v>
      </c>
      <c r="E10" s="59">
        <f>COUNTIFS('Implementation Plan'!$B$84:$B$93,$E$6)</f>
        <v>0</v>
      </c>
      <c r="F10" s="59">
        <f>COUNTIFS('Implementation Plan'!$B$84:$B$93,$F$6)</f>
        <v>0</v>
      </c>
      <c r="G10" s="59">
        <f>COUNTIFS('Implementation Plan'!$B$84:$B$93,$G$6)</f>
        <v>0</v>
      </c>
    </row>
    <row r="11" spans="1:12" s="48" customFormat="1" ht="24.75" customHeight="1" x14ac:dyDescent="0.25">
      <c r="A11" s="56" t="str">
        <f>'Implementation Plan'!$C$95</f>
        <v>5. Installation</v>
      </c>
      <c r="B11" s="57">
        <f>COUNTIF('Implementation Plan'!$C$97:$C$121,"*")-G11</f>
        <v>21</v>
      </c>
      <c r="C11" s="58">
        <f t="shared" si="0"/>
        <v>0</v>
      </c>
      <c r="D11" s="59">
        <f>SUM(COUNTIF('Implementation Plan'!$B$97:$B$121,$D$6),COUNTIF('Implementation Plan'!$B$97:$B$121,"&lt;&gt;"&amp;"*"))</f>
        <v>21</v>
      </c>
      <c r="E11" s="59">
        <f>COUNTIFS('Implementation Plan'!$B$97:$B$121,$E$6)</f>
        <v>0</v>
      </c>
      <c r="F11" s="59">
        <f>COUNTIFS('Implementation Plan'!$B$97:$B$121,$F$6)</f>
        <v>0</v>
      </c>
      <c r="G11" s="59">
        <f>COUNTIFS('Implementation Plan'!$B$97:$B$121,$G$6)</f>
        <v>0</v>
      </c>
    </row>
    <row r="12" spans="1:12" s="48" customFormat="1" ht="24.75" customHeight="1" x14ac:dyDescent="0.25">
      <c r="A12" s="56" t="str">
        <f>'Implementation Plan'!$C$123</f>
        <v>6. GPS Account Set Up</v>
      </c>
      <c r="B12" s="57">
        <f>COUNTIF('Implementation Plan'!$C$125:$C$223,"*")-G12</f>
        <v>78</v>
      </c>
      <c r="C12" s="58">
        <f t="shared" si="0"/>
        <v>0</v>
      </c>
      <c r="D12" s="59">
        <f>SUM(COUNTIF('Implementation Plan'!$B$125:$B$223,$D$6),COUNTIF('Implementation Plan'!$B$125:$B$223,"&lt;&gt;"&amp;"*"))+1</f>
        <v>78</v>
      </c>
      <c r="E12" s="59">
        <f>COUNTIFS('Implementation Plan'!$B$125:$B$223,$E$6)</f>
        <v>0</v>
      </c>
      <c r="F12" s="59">
        <f>COUNTIFS('Implementation Plan'!$B$125:$B$223,$F$6)</f>
        <v>0</v>
      </c>
      <c r="G12" s="59">
        <f>COUNTIFS('Implementation Plan'!$B$125:$B$223,$G$6)</f>
        <v>0</v>
      </c>
    </row>
    <row r="13" spans="1:12" s="48" customFormat="1" ht="24.75" customHeight="1" x14ac:dyDescent="0.25">
      <c r="A13" s="56" t="str">
        <f>'Implementation Plan'!$C$225</f>
        <v>7. HOS Account Set Up</v>
      </c>
      <c r="B13" s="57">
        <f>COUNTIF('Implementation Plan'!$C$227:$C$318,"*")-G13</f>
        <v>68</v>
      </c>
      <c r="C13" s="58">
        <f t="shared" si="0"/>
        <v>0</v>
      </c>
      <c r="D13" s="59">
        <f>SUM(COUNTIF('Implementation Plan'!$B$227:$B$318,$D$6),COUNTIF('Implementation Plan'!$B$227:$B$318,"&lt;&gt;"&amp;"*"))+2</f>
        <v>68</v>
      </c>
      <c r="E13" s="59">
        <f>COUNTIFS('Implementation Plan'!$B$227:$B$318,$E$6)</f>
        <v>0</v>
      </c>
      <c r="F13" s="59">
        <f>COUNTIFS('Implementation Plan'!$B$227:$B$318,$F$6)</f>
        <v>0</v>
      </c>
      <c r="G13" s="59">
        <f>COUNTIFS('Implementation Plan'!$B$227:$B$318,$G$6)</f>
        <v>0</v>
      </c>
    </row>
    <row r="14" spans="1:12" s="48" customFormat="1" ht="24.75" customHeight="1" x14ac:dyDescent="0.25">
      <c r="A14" s="56" t="str">
        <f>'Implementation Plan'!C320</f>
        <v>8. HOS Rules and Regulations Compliance Tools</v>
      </c>
      <c r="B14" s="57">
        <f>COUNTIF('Implementation Plan'!$C$322:$C$326,"*")-G14</f>
        <v>5</v>
      </c>
      <c r="C14" s="58">
        <f t="shared" si="0"/>
        <v>0</v>
      </c>
      <c r="D14" s="59">
        <f>SUM(COUNTIF('Implementation Plan'!$B$322:$B$326,$D$6),COUNTIF('Implementation Plan'!$B$322:$B$326,"&lt;&gt;"&amp;"*"))</f>
        <v>5</v>
      </c>
      <c r="E14" s="59">
        <f>COUNTIFS('Implementation Plan'!$B$322:$B$326,$E$6)</f>
        <v>0</v>
      </c>
      <c r="F14" s="59">
        <f>COUNTIFS('Implementation Plan'!$B$322:$B$326,$F$6)</f>
        <v>0</v>
      </c>
      <c r="G14" s="59">
        <f>COUNTIFS('Implementation Plan'!$B$322:$B$326,$G$6)</f>
        <v>0</v>
      </c>
    </row>
    <row r="15" spans="1:12" s="48" customFormat="1" ht="24.75" customHeight="1" x14ac:dyDescent="0.25">
      <c r="A15" s="56" t="str">
        <f>'Implementation Plan'!$C$328</f>
        <v>9. Training</v>
      </c>
      <c r="B15" s="57">
        <f>COUNTIF('Implementation Plan'!$C$330:$C$343,"*")-G15</f>
        <v>11</v>
      </c>
      <c r="C15" s="58">
        <f t="shared" si="0"/>
        <v>0</v>
      </c>
      <c r="D15" s="59">
        <f>SUM(COUNTIF('Implementation Plan'!$B$330:$B$343,$D$6),COUNTIF('Implementation Plan'!$B$330:$B$343,"&lt;&gt;"&amp;"*"))</f>
        <v>11</v>
      </c>
      <c r="E15" s="59">
        <f>COUNTIFS('Implementation Plan'!$B$330:$B$343,$E$6)</f>
        <v>0</v>
      </c>
      <c r="F15" s="59">
        <f>COUNTIFS('Implementation Plan'!$B$330:$B$3333,$F$6)</f>
        <v>0</v>
      </c>
      <c r="G15" s="59">
        <f>COUNTIFS('Implementation Plan'!$B$330:$B$343,$G$6)</f>
        <v>0</v>
      </c>
    </row>
    <row r="16" spans="1:12" s="48" customFormat="1" ht="24.75" customHeight="1" x14ac:dyDescent="0.25">
      <c r="A16" s="56" t="str">
        <f>'Implementation Plan'!$C$345</f>
        <v>10. Integration</v>
      </c>
      <c r="B16" s="57">
        <f>COUNTIF('Implementation Plan'!$C$347:$C$360,"*")-G16</f>
        <v>10</v>
      </c>
      <c r="C16" s="58">
        <f t="shared" si="0"/>
        <v>0</v>
      </c>
      <c r="D16" s="59">
        <f>SUM(COUNTIF('Implementation Plan'!$B$347:$B$360,$D$6),COUNTIF('Implementation Plan'!$B$347:$B$360,"&lt;&gt;"&amp;"*"))</f>
        <v>10</v>
      </c>
      <c r="E16" s="59">
        <f>COUNTIFS('Implementation Plan'!$B$347:$B$360,$E$6)</f>
        <v>0</v>
      </c>
      <c r="F16" s="59">
        <f>COUNTIFS('Implementation Plan'!$B$347:$B$360,$F$6)</f>
        <v>0</v>
      </c>
      <c r="G16" s="59">
        <f>COUNTIFS('Implementation Plan'!$B$347:$B$360,$G$6)</f>
        <v>0</v>
      </c>
    </row>
    <row r="17" spans="1:7" s="48" customFormat="1" ht="24.75" customHeight="1" x14ac:dyDescent="0.25">
      <c r="A17" s="56" t="str">
        <f>'Implementation Plan'!$C$362</f>
        <v>11. Account Management</v>
      </c>
      <c r="B17" s="57">
        <f>COUNTIF('Implementation Plan'!$C$365:$C$375,"*")-G17</f>
        <v>9</v>
      </c>
      <c r="C17" s="58">
        <f t="shared" si="0"/>
        <v>0</v>
      </c>
      <c r="D17" s="59">
        <f>SUM(COUNTIF('Implementation Plan'!$B$365:$B$375,$D$6),COUNTIF('Implementation Plan'!$B$365:$B$375,"&lt;&gt;"&amp;"*"))</f>
        <v>9</v>
      </c>
      <c r="E17" s="59">
        <f>COUNTIFS('Implementation Plan'!$B$366:$B$375,$E$6)</f>
        <v>0</v>
      </c>
      <c r="F17" s="59">
        <f>COUNTIFS('Implementation Plan'!$B$365:$B$375,$F$6)</f>
        <v>0</v>
      </c>
      <c r="G17" s="59">
        <f>COUNTIFS('Implementation Plan'!$B$365:$B$375,$G$6)</f>
        <v>0</v>
      </c>
    </row>
    <row r="18" spans="1:7" ht="15.75" x14ac:dyDescent="0.25">
      <c r="A18" s="61" t="s">
        <v>55</v>
      </c>
      <c r="B18" s="60">
        <f>SUM(B7:B17)</f>
        <v>276</v>
      </c>
      <c r="C18" s="62">
        <f t="shared" si="0"/>
        <v>0</v>
      </c>
      <c r="D18" s="60">
        <f>SUM(D7:D17)</f>
        <v>276</v>
      </c>
      <c r="E18" s="60">
        <f>SUM(E7:E17)</f>
        <v>0</v>
      </c>
      <c r="F18" s="60">
        <f>SUM(F7:F17)</f>
        <v>0</v>
      </c>
      <c r="G18" s="60">
        <f>SUM(G7:G17)</f>
        <v>0</v>
      </c>
    </row>
  </sheetData>
  <mergeCells count="1">
    <mergeCell ref="E2:G2"/>
  </mergeCells>
  <pageMargins left="0.25" right="0.25"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Implementation Plan</vt:lpstr>
      <vt:lpstr>Project Summary Report</vt:lpstr>
      <vt:lpstr>'Implementation Plan'!Print_Titles</vt:lpstr>
    </vt:vector>
  </TitlesOfParts>
  <Company>GPS Insight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paula.finecey</dc:creator>
  <cp:lastModifiedBy>paula.finecey</cp:lastModifiedBy>
  <cp:lastPrinted>2016-10-20T20:23:44Z</cp:lastPrinted>
  <dcterms:created xsi:type="dcterms:W3CDTF">2001-05-30T23:56:58Z</dcterms:created>
  <dcterms:modified xsi:type="dcterms:W3CDTF">2017-01-18T20:16:40Z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TC010185861033</vt:lpwstr>
  </property>
</Properties>
</file>